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2017_EE podnikov_výzva 30\TOMATA s.r.o\VO\Web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1'!$A$1:$A$1119</definedName>
    <definedName name="_xlnm.Print_Area" localSheetId="0">'Príloha č. 1'!$B$4:$J$1119</definedName>
    <definedName name="obstarávateľ">[1]summary!$Z$4</definedName>
    <definedName name="podopatrenie">[1]Výzvy!$B$26:$B$31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  <c r="G1105" i="1" l="1"/>
  <c r="J1087" i="1"/>
  <c r="K1087" i="1" s="1"/>
  <c r="J1086" i="1"/>
  <c r="K1086" i="1" s="1"/>
  <c r="J1085" i="1"/>
  <c r="K1085" i="1" s="1"/>
  <c r="K1084" i="1"/>
  <c r="J1084" i="1"/>
  <c r="J1083" i="1"/>
  <c r="K1083" i="1" s="1"/>
  <c r="J1082" i="1"/>
  <c r="K1082" i="1" s="1"/>
  <c r="J1081" i="1"/>
  <c r="K1081" i="1" s="1"/>
  <c r="J1080" i="1"/>
  <c r="K1080" i="1" s="1"/>
  <c r="D1077" i="1"/>
  <c r="A1077" i="1" s="1"/>
  <c r="C1064" i="1"/>
  <c r="B1058" i="1"/>
  <c r="B1056" i="1"/>
  <c r="J1055" i="1"/>
  <c r="G1049" i="1"/>
  <c r="A1034" i="1"/>
  <c r="J1031" i="1"/>
  <c r="K1031" i="1" s="1"/>
  <c r="J1030" i="1"/>
  <c r="K1030" i="1" s="1"/>
  <c r="J1029" i="1"/>
  <c r="K1029" i="1" s="1"/>
  <c r="K1028" i="1"/>
  <c r="J1028" i="1"/>
  <c r="J1027" i="1"/>
  <c r="K1027" i="1" s="1"/>
  <c r="K1026" i="1"/>
  <c r="J1026" i="1"/>
  <c r="J1025" i="1"/>
  <c r="K1025" i="1" s="1"/>
  <c r="J1024" i="1"/>
  <c r="K1024" i="1" s="1"/>
  <c r="D1021" i="1"/>
  <c r="A1021" i="1"/>
  <c r="A1046" i="1" s="1"/>
  <c r="C1008" i="1"/>
  <c r="B1002" i="1"/>
  <c r="B1000" i="1"/>
  <c r="J999" i="1"/>
  <c r="G993" i="1"/>
  <c r="J975" i="1"/>
  <c r="K975" i="1" s="1"/>
  <c r="K974" i="1"/>
  <c r="J974" i="1"/>
  <c r="J973" i="1"/>
  <c r="K973" i="1" s="1"/>
  <c r="J972" i="1"/>
  <c r="K972" i="1" s="1"/>
  <c r="J971" i="1"/>
  <c r="K971" i="1" s="1"/>
  <c r="J970" i="1"/>
  <c r="K970" i="1" s="1"/>
  <c r="J969" i="1"/>
  <c r="K969" i="1" s="1"/>
  <c r="J968" i="1"/>
  <c r="K968" i="1" s="1"/>
  <c r="K976" i="1" s="1"/>
  <c r="D965" i="1"/>
  <c r="A965" i="1" s="1"/>
  <c r="C952" i="1"/>
  <c r="B946" i="1"/>
  <c r="B944" i="1"/>
  <c r="J943" i="1"/>
  <c r="G937" i="1"/>
  <c r="J919" i="1"/>
  <c r="K919" i="1" s="1"/>
  <c r="J918" i="1"/>
  <c r="K918" i="1" s="1"/>
  <c r="J917" i="1"/>
  <c r="K917" i="1" s="1"/>
  <c r="K916" i="1"/>
  <c r="J916" i="1"/>
  <c r="J915" i="1"/>
  <c r="K915" i="1" s="1"/>
  <c r="J914" i="1"/>
  <c r="K914" i="1" s="1"/>
  <c r="J913" i="1"/>
  <c r="K913" i="1" s="1"/>
  <c r="J912" i="1"/>
  <c r="K912" i="1" s="1"/>
  <c r="D909" i="1"/>
  <c r="A909" i="1" s="1"/>
  <c r="C896" i="1"/>
  <c r="B890" i="1"/>
  <c r="B888" i="1"/>
  <c r="J887" i="1"/>
  <c r="G881" i="1"/>
  <c r="J863" i="1"/>
  <c r="K863" i="1" s="1"/>
  <c r="K862" i="1"/>
  <c r="J862" i="1"/>
  <c r="J861" i="1"/>
  <c r="K861" i="1" s="1"/>
  <c r="K860" i="1"/>
  <c r="J860" i="1"/>
  <c r="J859" i="1"/>
  <c r="K859" i="1" s="1"/>
  <c r="J858" i="1"/>
  <c r="K858" i="1" s="1"/>
  <c r="J857" i="1"/>
  <c r="K857" i="1" s="1"/>
  <c r="J856" i="1"/>
  <c r="K856" i="1" s="1"/>
  <c r="D853" i="1"/>
  <c r="A853" i="1" s="1"/>
  <c r="C840" i="1"/>
  <c r="B834" i="1"/>
  <c r="B832" i="1"/>
  <c r="J831" i="1"/>
  <c r="G825" i="1"/>
  <c r="A812" i="1"/>
  <c r="K807" i="1"/>
  <c r="J807" i="1"/>
  <c r="J806" i="1"/>
  <c r="K806" i="1" s="1"/>
  <c r="K805" i="1"/>
  <c r="J805" i="1"/>
  <c r="J804" i="1"/>
  <c r="K804" i="1" s="1"/>
  <c r="K803" i="1"/>
  <c r="J803" i="1"/>
  <c r="J802" i="1"/>
  <c r="K802" i="1" s="1"/>
  <c r="J801" i="1"/>
  <c r="K801" i="1" s="1"/>
  <c r="K800" i="1"/>
  <c r="J800" i="1"/>
  <c r="D797" i="1"/>
  <c r="A797" i="1" s="1"/>
  <c r="C784" i="1"/>
  <c r="B778" i="1"/>
  <c r="B776" i="1"/>
  <c r="J775" i="1"/>
  <c r="G769" i="1"/>
  <c r="J751" i="1"/>
  <c r="K751" i="1" s="1"/>
  <c r="J750" i="1"/>
  <c r="K750" i="1" s="1"/>
  <c r="K749" i="1"/>
  <c r="J749" i="1"/>
  <c r="J748" i="1"/>
  <c r="K748" i="1" s="1"/>
  <c r="K747" i="1"/>
  <c r="J747" i="1"/>
  <c r="J746" i="1"/>
  <c r="K746" i="1" s="1"/>
  <c r="K745" i="1"/>
  <c r="J745" i="1"/>
  <c r="J744" i="1"/>
  <c r="K744" i="1" s="1"/>
  <c r="D741" i="1"/>
  <c r="A741" i="1" s="1"/>
  <c r="A751" i="1" s="1"/>
  <c r="C728" i="1"/>
  <c r="B722" i="1"/>
  <c r="B720" i="1"/>
  <c r="J719" i="1"/>
  <c r="G713" i="1"/>
  <c r="J695" i="1"/>
  <c r="K695" i="1" s="1"/>
  <c r="K694" i="1"/>
  <c r="J694" i="1"/>
  <c r="J693" i="1"/>
  <c r="K693" i="1" s="1"/>
  <c r="J692" i="1"/>
  <c r="K692" i="1" s="1"/>
  <c r="K691" i="1"/>
  <c r="J691" i="1"/>
  <c r="J690" i="1"/>
  <c r="K690" i="1" s="1"/>
  <c r="J689" i="1"/>
  <c r="K689" i="1" s="1"/>
  <c r="J688" i="1"/>
  <c r="D685" i="1"/>
  <c r="A685" i="1"/>
  <c r="C672" i="1"/>
  <c r="B666" i="1"/>
  <c r="B664" i="1"/>
  <c r="J663" i="1"/>
  <c r="G657" i="1"/>
  <c r="J639" i="1"/>
  <c r="K639" i="1" s="1"/>
  <c r="K638" i="1"/>
  <c r="J638" i="1"/>
  <c r="J637" i="1"/>
  <c r="K637" i="1" s="1"/>
  <c r="J636" i="1"/>
  <c r="K636" i="1" s="1"/>
  <c r="K635" i="1"/>
  <c r="J635" i="1"/>
  <c r="J634" i="1"/>
  <c r="K634" i="1" s="1"/>
  <c r="J633" i="1"/>
  <c r="K633" i="1" s="1"/>
  <c r="J632" i="1"/>
  <c r="D629" i="1"/>
  <c r="A629" i="1"/>
  <c r="C616" i="1"/>
  <c r="B610" i="1"/>
  <c r="B608" i="1"/>
  <c r="J607" i="1"/>
  <c r="G601" i="1"/>
  <c r="J583" i="1"/>
  <c r="K583" i="1" s="1"/>
  <c r="K582" i="1"/>
  <c r="J582" i="1"/>
  <c r="J581" i="1"/>
  <c r="K581" i="1" s="1"/>
  <c r="J580" i="1"/>
  <c r="K580" i="1" s="1"/>
  <c r="J579" i="1"/>
  <c r="K579" i="1" s="1"/>
  <c r="K578" i="1"/>
  <c r="J578" i="1"/>
  <c r="J577" i="1"/>
  <c r="K577" i="1" s="1"/>
  <c r="J576" i="1"/>
  <c r="D573" i="1"/>
  <c r="A573" i="1" s="1"/>
  <c r="C560" i="1"/>
  <c r="B554" i="1"/>
  <c r="B552" i="1"/>
  <c r="J551" i="1"/>
  <c r="G545" i="1"/>
  <c r="A542" i="1"/>
  <c r="J527" i="1"/>
  <c r="K527" i="1" s="1"/>
  <c r="K526" i="1"/>
  <c r="J526" i="1"/>
  <c r="J525" i="1"/>
  <c r="K525" i="1" s="1"/>
  <c r="J524" i="1"/>
  <c r="K524" i="1" s="1"/>
  <c r="J523" i="1"/>
  <c r="K523" i="1" s="1"/>
  <c r="J522" i="1"/>
  <c r="K522" i="1" s="1"/>
  <c r="J521" i="1"/>
  <c r="K521" i="1" s="1"/>
  <c r="J520" i="1"/>
  <c r="D517" i="1"/>
  <c r="A517" i="1"/>
  <c r="A531" i="1" s="1"/>
  <c r="C504" i="1"/>
  <c r="B498" i="1"/>
  <c r="B496" i="1"/>
  <c r="J495" i="1"/>
  <c r="G489" i="1"/>
  <c r="K471" i="1"/>
  <c r="J471" i="1"/>
  <c r="J470" i="1"/>
  <c r="K470" i="1" s="1"/>
  <c r="K469" i="1"/>
  <c r="J469" i="1"/>
  <c r="J468" i="1"/>
  <c r="K468" i="1" s="1"/>
  <c r="K467" i="1"/>
  <c r="J467" i="1"/>
  <c r="J466" i="1"/>
  <c r="K466" i="1" s="1"/>
  <c r="J465" i="1"/>
  <c r="K465" i="1" s="1"/>
  <c r="J464" i="1"/>
  <c r="K464" i="1" s="1"/>
  <c r="D461" i="1"/>
  <c r="A461" i="1" s="1"/>
  <c r="C448" i="1"/>
  <c r="B442" i="1"/>
  <c r="B440" i="1"/>
  <c r="J439" i="1"/>
  <c r="G433" i="1"/>
  <c r="K415" i="1"/>
  <c r="J415" i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A409" i="1"/>
  <c r="J408" i="1"/>
  <c r="K408" i="1" s="1"/>
  <c r="D405" i="1"/>
  <c r="A405" i="1"/>
  <c r="A412" i="1" s="1"/>
  <c r="C392" i="1"/>
  <c r="B386" i="1"/>
  <c r="B384" i="1"/>
  <c r="J383" i="1"/>
  <c r="G377" i="1"/>
  <c r="J359" i="1"/>
  <c r="K359" i="1" s="1"/>
  <c r="J358" i="1"/>
  <c r="K358" i="1" s="1"/>
  <c r="K357" i="1"/>
  <c r="J357" i="1"/>
  <c r="J356" i="1"/>
  <c r="K356" i="1" s="1"/>
  <c r="K355" i="1"/>
  <c r="J355" i="1"/>
  <c r="J354" i="1"/>
  <c r="K354" i="1" s="1"/>
  <c r="J353" i="1"/>
  <c r="K353" i="1" s="1"/>
  <c r="J352" i="1"/>
  <c r="K352" i="1" s="1"/>
  <c r="D349" i="1"/>
  <c r="A349" i="1" s="1"/>
  <c r="A360" i="1" s="1"/>
  <c r="C336" i="1"/>
  <c r="B330" i="1"/>
  <c r="B328" i="1"/>
  <c r="J327" i="1"/>
  <c r="G321" i="1"/>
  <c r="A305" i="1"/>
  <c r="J303" i="1"/>
  <c r="K303" i="1" s="1"/>
  <c r="A303" i="1"/>
  <c r="K302" i="1"/>
  <c r="J302" i="1"/>
  <c r="A302" i="1"/>
  <c r="K301" i="1"/>
  <c r="J301" i="1"/>
  <c r="J300" i="1"/>
  <c r="K300" i="1" s="1"/>
  <c r="J299" i="1"/>
  <c r="K299" i="1" s="1"/>
  <c r="K298" i="1"/>
  <c r="J298" i="1"/>
  <c r="J297" i="1"/>
  <c r="K297" i="1" s="1"/>
  <c r="J296" i="1"/>
  <c r="D293" i="1"/>
  <c r="A293" i="1" s="1"/>
  <c r="A298" i="1" s="1"/>
  <c r="C280" i="1"/>
  <c r="B274" i="1"/>
  <c r="B272" i="1"/>
  <c r="J271" i="1"/>
  <c r="G265" i="1"/>
  <c r="J247" i="1"/>
  <c r="K247" i="1" s="1"/>
  <c r="J246" i="1"/>
  <c r="K246" i="1" s="1"/>
  <c r="K245" i="1"/>
  <c r="J245" i="1"/>
  <c r="J244" i="1"/>
  <c r="K244" i="1" s="1"/>
  <c r="J243" i="1"/>
  <c r="K243" i="1" s="1"/>
  <c r="K242" i="1"/>
  <c r="J242" i="1"/>
  <c r="J241" i="1"/>
  <c r="K241" i="1" s="1"/>
  <c r="J240" i="1"/>
  <c r="K240" i="1" s="1"/>
  <c r="D237" i="1"/>
  <c r="A237" i="1" s="1"/>
  <c r="C224" i="1"/>
  <c r="B218" i="1"/>
  <c r="B216" i="1"/>
  <c r="J215" i="1"/>
  <c r="G209" i="1"/>
  <c r="A196" i="1"/>
  <c r="J191" i="1"/>
  <c r="K191" i="1" s="1"/>
  <c r="A191" i="1"/>
  <c r="K190" i="1"/>
  <c r="J190" i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D181" i="1"/>
  <c r="A181" i="1" s="1"/>
  <c r="A195" i="1" s="1"/>
  <c r="C168" i="1"/>
  <c r="B162" i="1"/>
  <c r="B160" i="1"/>
  <c r="J159" i="1"/>
  <c r="G153" i="1"/>
  <c r="J135" i="1"/>
  <c r="K135" i="1" s="1"/>
  <c r="K134" i="1"/>
  <c r="J134" i="1"/>
  <c r="J133" i="1"/>
  <c r="K133" i="1" s="1"/>
  <c r="K132" i="1"/>
  <c r="J132" i="1"/>
  <c r="J131" i="1"/>
  <c r="K131" i="1" s="1"/>
  <c r="K130" i="1"/>
  <c r="J130" i="1"/>
  <c r="J129" i="1"/>
  <c r="K129" i="1" s="1"/>
  <c r="J128" i="1"/>
  <c r="K128" i="1" s="1"/>
  <c r="D125" i="1"/>
  <c r="A125" i="1" s="1"/>
  <c r="C112" i="1"/>
  <c r="B106" i="1"/>
  <c r="B104" i="1"/>
  <c r="J103" i="1"/>
  <c r="G97" i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K73" i="1"/>
  <c r="J73" i="1"/>
  <c r="J72" i="1"/>
  <c r="D69" i="1"/>
  <c r="A69" i="1" s="1"/>
  <c r="A78" i="1" s="1"/>
  <c r="C56" i="1"/>
  <c r="B50" i="1"/>
  <c r="B48" i="1"/>
  <c r="J47" i="1"/>
  <c r="G41" i="1"/>
  <c r="A579" i="1" l="1"/>
  <c r="A587" i="1"/>
  <c r="A990" i="1"/>
  <c r="A980" i="1"/>
  <c r="A981" i="1" s="1"/>
  <c r="A978" i="1"/>
  <c r="A966" i="1"/>
  <c r="A944" i="1"/>
  <c r="A878" i="1"/>
  <c r="A903" i="1" s="1"/>
  <c r="A866" i="1"/>
  <c r="A868" i="1"/>
  <c r="A871" i="1" s="1"/>
  <c r="A854" i="1"/>
  <c r="A934" i="1"/>
  <c r="A953" i="1" s="1"/>
  <c r="A897" i="1"/>
  <c r="A924" i="1"/>
  <c r="A922" i="1"/>
  <c r="A910" i="1"/>
  <c r="A1090" i="1"/>
  <c r="A1060" i="1"/>
  <c r="A1088" i="1"/>
  <c r="A1078" i="1"/>
  <c r="A1056" i="1"/>
  <c r="A1102" i="1"/>
  <c r="A1073" i="1"/>
  <c r="A83" i="1"/>
  <c r="J248" i="1"/>
  <c r="A746" i="1"/>
  <c r="A1036" i="1"/>
  <c r="A79" i="1"/>
  <c r="A190" i="1"/>
  <c r="A352" i="1"/>
  <c r="A524" i="1"/>
  <c r="A528" i="1"/>
  <c r="A74" i="1"/>
  <c r="A84" i="1"/>
  <c r="J136" i="1"/>
  <c r="K752" i="1"/>
  <c r="A1065" i="1"/>
  <c r="A186" i="1"/>
  <c r="K248" i="1"/>
  <c r="A523" i="1"/>
  <c r="J752" i="1"/>
  <c r="A1022" i="1"/>
  <c r="A1116" i="1"/>
  <c r="A1117" i="1" s="1"/>
  <c r="J192" i="1"/>
  <c r="K184" i="1"/>
  <c r="K192" i="1" s="1"/>
  <c r="A150" i="1"/>
  <c r="A177" i="1" s="1"/>
  <c r="A138" i="1"/>
  <c r="A136" i="1"/>
  <c r="A132" i="1"/>
  <c r="A128" i="1"/>
  <c r="A137" i="1"/>
  <c r="A133" i="1"/>
  <c r="A129" i="1"/>
  <c r="A127" i="1"/>
  <c r="A140" i="1"/>
  <c r="A134" i="1"/>
  <c r="A139" i="1"/>
  <c r="A135" i="1"/>
  <c r="A114" i="1"/>
  <c r="A126" i="1"/>
  <c r="A130" i="1"/>
  <c r="A144" i="1"/>
  <c r="A131" i="1"/>
  <c r="J304" i="1"/>
  <c r="K296" i="1"/>
  <c r="K304" i="1" s="1"/>
  <c r="K136" i="1"/>
  <c r="A262" i="1"/>
  <c r="A250" i="1"/>
  <c r="A248" i="1"/>
  <c r="A244" i="1"/>
  <c r="A240" i="1"/>
  <c r="A233" i="1"/>
  <c r="A249" i="1"/>
  <c r="A245" i="1"/>
  <c r="A241" i="1"/>
  <c r="A239" i="1"/>
  <c r="A221" i="1"/>
  <c r="A252" i="1"/>
  <c r="A246" i="1"/>
  <c r="A217" i="1"/>
  <c r="A242" i="1"/>
  <c r="A256" i="1"/>
  <c r="A243" i="1"/>
  <c r="A238" i="1"/>
  <c r="A251" i="1"/>
  <c r="A247" i="1"/>
  <c r="A38" i="1"/>
  <c r="A54" i="1" s="1"/>
  <c r="A33" i="1"/>
  <c r="J80" i="1"/>
  <c r="K72" i="1"/>
  <c r="K80" i="1" s="1"/>
  <c r="K416" i="1"/>
  <c r="A480" i="1"/>
  <c r="A476" i="1"/>
  <c r="A470" i="1"/>
  <c r="A466" i="1"/>
  <c r="A462" i="1"/>
  <c r="A473" i="1"/>
  <c r="A468" i="1"/>
  <c r="A465" i="1"/>
  <c r="A471" i="1"/>
  <c r="A442" i="1"/>
  <c r="A469" i="1"/>
  <c r="A545" i="1"/>
  <c r="A541" i="1"/>
  <c r="A547" i="1"/>
  <c r="A548" i="1" s="1"/>
  <c r="A544" i="1"/>
  <c r="A543" i="1"/>
  <c r="A710" i="1"/>
  <c r="A697" i="1"/>
  <c r="A693" i="1"/>
  <c r="A689" i="1"/>
  <c r="A687" i="1"/>
  <c r="A684" i="1"/>
  <c r="A704" i="1"/>
  <c r="A700" i="1"/>
  <c r="A694" i="1"/>
  <c r="A690" i="1"/>
  <c r="A686" i="1"/>
  <c r="A663" i="1"/>
  <c r="A698" i="1"/>
  <c r="A688" i="1"/>
  <c r="A695" i="1"/>
  <c r="A993" i="1"/>
  <c r="A989" i="1"/>
  <c r="A994" i="1"/>
  <c r="A991" i="1"/>
  <c r="A1013" i="1"/>
  <c r="A1008" i="1"/>
  <c r="A1001" i="1"/>
  <c r="A999" i="1"/>
  <c r="A992" i="1"/>
  <c r="A1000" i="1"/>
  <c r="A1017" i="1"/>
  <c r="A1004" i="1"/>
  <c r="A995" i="1"/>
  <c r="A996" i="1" s="1"/>
  <c r="A982" i="1"/>
  <c r="A86" i="1"/>
  <c r="A85" i="1"/>
  <c r="A198" i="1"/>
  <c r="A197" i="1"/>
  <c r="J416" i="1"/>
  <c r="A463" i="1"/>
  <c r="A475" i="1"/>
  <c r="A486" i="1"/>
  <c r="A641" i="1"/>
  <c r="A637" i="1"/>
  <c r="A633" i="1"/>
  <c r="A631" i="1"/>
  <c r="A648" i="1"/>
  <c r="A644" i="1"/>
  <c r="A638" i="1"/>
  <c r="A634" i="1"/>
  <c r="A630" i="1"/>
  <c r="A642" i="1"/>
  <c r="A632" i="1"/>
  <c r="A639" i="1"/>
  <c r="A674" i="1"/>
  <c r="A692" i="1"/>
  <c r="A696" i="1"/>
  <c r="A206" i="1"/>
  <c r="A225" i="1" s="1"/>
  <c r="A194" i="1"/>
  <c r="A192" i="1"/>
  <c r="A188" i="1"/>
  <c r="A184" i="1"/>
  <c r="A193" i="1"/>
  <c r="A189" i="1"/>
  <c r="A185" i="1"/>
  <c r="A183" i="1"/>
  <c r="A312" i="1"/>
  <c r="A308" i="1"/>
  <c r="A318" i="1"/>
  <c r="A336" i="1" s="1"/>
  <c r="A307" i="1"/>
  <c r="A304" i="1"/>
  <c r="A300" i="1"/>
  <c r="A296" i="1"/>
  <c r="A289" i="1"/>
  <c r="A285" i="1"/>
  <c r="A272" i="1"/>
  <c r="A306" i="1"/>
  <c r="A301" i="1"/>
  <c r="A297" i="1"/>
  <c r="A295" i="1"/>
  <c r="A292" i="1"/>
  <c r="A277" i="1"/>
  <c r="A274" i="1"/>
  <c r="A368" i="1"/>
  <c r="A364" i="1"/>
  <c r="A358" i="1"/>
  <c r="A354" i="1"/>
  <c r="A350" i="1"/>
  <c r="A347" i="1"/>
  <c r="A339" i="1"/>
  <c r="A332" i="1"/>
  <c r="A327" i="1"/>
  <c r="A361" i="1"/>
  <c r="A356" i="1"/>
  <c r="A353" i="1"/>
  <c r="A345" i="1"/>
  <c r="A335" i="1"/>
  <c r="A359" i="1"/>
  <c r="A344" i="1"/>
  <c r="A334" i="1"/>
  <c r="A355" i="1"/>
  <c r="A357" i="1"/>
  <c r="A362" i="1"/>
  <c r="A424" i="1"/>
  <c r="A420" i="1"/>
  <c r="A414" i="1"/>
  <c r="A410" i="1"/>
  <c r="A406" i="1"/>
  <c r="A403" i="1"/>
  <c r="A430" i="1"/>
  <c r="A455" i="1" s="1"/>
  <c r="A419" i="1"/>
  <c r="A416" i="1"/>
  <c r="A413" i="1"/>
  <c r="A408" i="1"/>
  <c r="A404" i="1"/>
  <c r="A418" i="1"/>
  <c r="A411" i="1"/>
  <c r="A407" i="1"/>
  <c r="A415" i="1"/>
  <c r="A417" i="1"/>
  <c r="A464" i="1"/>
  <c r="A546" i="1"/>
  <c r="A585" i="1"/>
  <c r="A581" i="1"/>
  <c r="A577" i="1"/>
  <c r="A575" i="1"/>
  <c r="A572" i="1"/>
  <c r="A568" i="1"/>
  <c r="A564" i="1"/>
  <c r="A557" i="1"/>
  <c r="A554" i="1"/>
  <c r="A592" i="1"/>
  <c r="A588" i="1"/>
  <c r="A582" i="1"/>
  <c r="A578" i="1"/>
  <c r="A574" i="1"/>
  <c r="A571" i="1"/>
  <c r="A567" i="1"/>
  <c r="A563" i="1"/>
  <c r="A560" i="1"/>
  <c r="A556" i="1"/>
  <c r="A553" i="1"/>
  <c r="A551" i="1"/>
  <c r="A586" i="1"/>
  <c r="A576" i="1"/>
  <c r="A569" i="1"/>
  <c r="A561" i="1"/>
  <c r="A555" i="1"/>
  <c r="A583" i="1"/>
  <c r="A566" i="1"/>
  <c r="A636" i="1"/>
  <c r="A640" i="1"/>
  <c r="A654" i="1"/>
  <c r="A666" i="1" s="1"/>
  <c r="A670" i="1"/>
  <c r="K688" i="1"/>
  <c r="K696" i="1" s="1"/>
  <c r="J696" i="1"/>
  <c r="A691" i="1"/>
  <c r="A699" i="1"/>
  <c r="A815" i="1"/>
  <c r="A814" i="1"/>
  <c r="A813" i="1"/>
  <c r="A881" i="1"/>
  <c r="A877" i="1"/>
  <c r="A882" i="1"/>
  <c r="A879" i="1"/>
  <c r="A901" i="1"/>
  <c r="A896" i="1"/>
  <c r="A889" i="1"/>
  <c r="A887" i="1"/>
  <c r="A880" i="1"/>
  <c r="A888" i="1"/>
  <c r="A905" i="1"/>
  <c r="A892" i="1"/>
  <c r="A883" i="1"/>
  <c r="A884" i="1" s="1"/>
  <c r="K864" i="1"/>
  <c r="A869" i="1"/>
  <c r="A1009" i="1"/>
  <c r="A467" i="1"/>
  <c r="A474" i="1"/>
  <c r="A558" i="1"/>
  <c r="A565" i="1"/>
  <c r="K576" i="1"/>
  <c r="K584" i="1" s="1"/>
  <c r="J584" i="1"/>
  <c r="K520" i="1"/>
  <c r="K528" i="1" s="1"/>
  <c r="J528" i="1"/>
  <c r="A552" i="1"/>
  <c r="A559" i="1"/>
  <c r="A570" i="1"/>
  <c r="A94" i="1"/>
  <c r="A110" i="1" s="1"/>
  <c r="A82" i="1"/>
  <c r="A80" i="1"/>
  <c r="A76" i="1"/>
  <c r="A72" i="1"/>
  <c r="A81" i="1"/>
  <c r="A77" i="1"/>
  <c r="A73" i="1"/>
  <c r="A71" i="1"/>
  <c r="A87" i="1"/>
  <c r="A199" i="1"/>
  <c r="A70" i="1"/>
  <c r="A75" i="1"/>
  <c r="A88" i="1"/>
  <c r="A182" i="1"/>
  <c r="A187" i="1"/>
  <c r="A200" i="1"/>
  <c r="A275" i="1"/>
  <c r="A294" i="1"/>
  <c r="A299" i="1"/>
  <c r="A328" i="1"/>
  <c r="A333" i="1"/>
  <c r="A342" i="1"/>
  <c r="A351" i="1"/>
  <c r="A363" i="1"/>
  <c r="A374" i="1"/>
  <c r="A392" i="1" s="1"/>
  <c r="A396" i="1"/>
  <c r="A472" i="1"/>
  <c r="A529" i="1"/>
  <c r="A525" i="1"/>
  <c r="A521" i="1"/>
  <c r="A519" i="1"/>
  <c r="A516" i="1"/>
  <c r="A536" i="1"/>
  <c r="A532" i="1"/>
  <c r="A526" i="1"/>
  <c r="A522" i="1"/>
  <c r="A518" i="1"/>
  <c r="A515" i="1"/>
  <c r="A504" i="1"/>
  <c r="A500" i="1"/>
  <c r="A530" i="1"/>
  <c r="A520" i="1"/>
  <c r="A501" i="1"/>
  <c r="A527" i="1"/>
  <c r="A496" i="1"/>
  <c r="A549" i="1"/>
  <c r="A550" i="1" s="1"/>
  <c r="A562" i="1"/>
  <c r="A580" i="1"/>
  <c r="A584" i="1"/>
  <c r="A598" i="1"/>
  <c r="A620" i="1" s="1"/>
  <c r="K632" i="1"/>
  <c r="K640" i="1" s="1"/>
  <c r="J640" i="1"/>
  <c r="A635" i="1"/>
  <c r="A643" i="1"/>
  <c r="A664" i="1"/>
  <c r="A671" i="1"/>
  <c r="A811" i="1"/>
  <c r="A807" i="1"/>
  <c r="A803" i="1"/>
  <c r="A822" i="1"/>
  <c r="A810" i="1"/>
  <c r="A808" i="1"/>
  <c r="A804" i="1"/>
  <c r="A800" i="1"/>
  <c r="A789" i="1"/>
  <c r="A785" i="1"/>
  <c r="A809" i="1"/>
  <c r="A805" i="1"/>
  <c r="A799" i="1"/>
  <c r="A790" i="1"/>
  <c r="A816" i="1"/>
  <c r="A806" i="1"/>
  <c r="A801" i="1"/>
  <c r="A798" i="1"/>
  <c r="A788" i="1"/>
  <c r="A784" i="1"/>
  <c r="A779" i="1"/>
  <c r="A802" i="1"/>
  <c r="A791" i="1"/>
  <c r="A1015" i="1"/>
  <c r="K1088" i="1"/>
  <c r="K360" i="1"/>
  <c r="J360" i="1"/>
  <c r="K472" i="1"/>
  <c r="J472" i="1"/>
  <c r="A740" i="1"/>
  <c r="A749" i="1"/>
  <c r="J808" i="1"/>
  <c r="A766" i="1"/>
  <c r="A780" i="1" s="1"/>
  <c r="A754" i="1"/>
  <c r="A752" i="1"/>
  <c r="A748" i="1"/>
  <c r="A744" i="1"/>
  <c r="A737" i="1"/>
  <c r="A733" i="1"/>
  <c r="A720" i="1"/>
  <c r="A760" i="1"/>
  <c r="A755" i="1"/>
  <c r="A750" i="1"/>
  <c r="A747" i="1"/>
  <c r="A743" i="1"/>
  <c r="A724" i="1"/>
  <c r="A721" i="1"/>
  <c r="A753" i="1"/>
  <c r="A745" i="1"/>
  <c r="A742" i="1"/>
  <c r="A738" i="1"/>
  <c r="A723" i="1"/>
  <c r="A756" i="1"/>
  <c r="K808" i="1"/>
  <c r="A1105" i="1"/>
  <c r="A1101" i="1"/>
  <c r="A1107" i="1"/>
  <c r="A1108" i="1" s="1"/>
  <c r="A1104" i="1"/>
  <c r="A1106" i="1"/>
  <c r="A1103" i="1"/>
  <c r="A1109" i="1"/>
  <c r="A1110" i="1" s="1"/>
  <c r="A937" i="1"/>
  <c r="A933" i="1"/>
  <c r="A938" i="1"/>
  <c r="A935" i="1"/>
  <c r="A957" i="1"/>
  <c r="A952" i="1"/>
  <c r="A945" i="1"/>
  <c r="A943" i="1"/>
  <c r="A936" i="1"/>
  <c r="K920" i="1"/>
  <c r="A925" i="1"/>
  <c r="A927" i="1"/>
  <c r="A926" i="1"/>
  <c r="A939" i="1"/>
  <c r="A940" i="1" s="1"/>
  <c r="A959" i="1"/>
  <c r="A1049" i="1"/>
  <c r="A1045" i="1"/>
  <c r="A1050" i="1"/>
  <c r="A1047" i="1"/>
  <c r="A1069" i="1"/>
  <c r="A1064" i="1"/>
  <c r="A1057" i="1"/>
  <c r="A1055" i="1"/>
  <c r="A1048" i="1"/>
  <c r="K1032" i="1"/>
  <c r="A1037" i="1"/>
  <c r="A1039" i="1"/>
  <c r="A1038" i="1"/>
  <c r="A1051" i="1"/>
  <c r="A1052" i="1" s="1"/>
  <c r="A1071" i="1"/>
  <c r="A838" i="1"/>
  <c r="A843" i="1"/>
  <c r="A851" i="1"/>
  <c r="A856" i="1"/>
  <c r="A858" i="1"/>
  <c r="A860" i="1"/>
  <c r="A862" i="1"/>
  <c r="A864" i="1"/>
  <c r="A894" i="1"/>
  <c r="A899" i="1"/>
  <c r="A907" i="1"/>
  <c r="A912" i="1"/>
  <c r="A914" i="1"/>
  <c r="A916" i="1"/>
  <c r="A918" i="1"/>
  <c r="A920" i="1"/>
  <c r="A950" i="1"/>
  <c r="A955" i="1"/>
  <c r="A963" i="1"/>
  <c r="A968" i="1"/>
  <c r="A970" i="1"/>
  <c r="A972" i="1"/>
  <c r="A974" i="1"/>
  <c r="A976" i="1"/>
  <c r="A1006" i="1"/>
  <c r="A1011" i="1"/>
  <c r="A1019" i="1"/>
  <c r="A1024" i="1"/>
  <c r="A1026" i="1"/>
  <c r="A1028" i="1"/>
  <c r="A1030" i="1"/>
  <c r="A1032" i="1"/>
  <c r="A1062" i="1"/>
  <c r="A1067" i="1"/>
  <c r="A1075" i="1"/>
  <c r="A1080" i="1"/>
  <c r="A1082" i="1"/>
  <c r="A1084" i="1"/>
  <c r="A865" i="1"/>
  <c r="A861" i="1"/>
  <c r="A857" i="1"/>
  <c r="A855" i="1"/>
  <c r="A852" i="1"/>
  <c r="A848" i="1"/>
  <c r="A844" i="1"/>
  <c r="A837" i="1"/>
  <c r="A834" i="1"/>
  <c r="A867" i="1"/>
  <c r="A863" i="1"/>
  <c r="A859" i="1"/>
  <c r="A850" i="1"/>
  <c r="A846" i="1"/>
  <c r="A842" i="1"/>
  <c r="A839" i="1"/>
  <c r="A835" i="1"/>
  <c r="J864" i="1"/>
  <c r="A872" i="1"/>
  <c r="A921" i="1"/>
  <c r="A917" i="1"/>
  <c r="A913" i="1"/>
  <c r="A911" i="1"/>
  <c r="A908" i="1"/>
  <c r="A904" i="1"/>
  <c r="A900" i="1"/>
  <c r="A893" i="1"/>
  <c r="A890" i="1"/>
  <c r="A923" i="1"/>
  <c r="A919" i="1"/>
  <c r="A915" i="1"/>
  <c r="A906" i="1"/>
  <c r="A902" i="1"/>
  <c r="A898" i="1"/>
  <c r="A895" i="1"/>
  <c r="A891" i="1"/>
  <c r="J920" i="1"/>
  <c r="A928" i="1"/>
  <c r="A977" i="1"/>
  <c r="A973" i="1"/>
  <c r="A969" i="1"/>
  <c r="A967" i="1"/>
  <c r="A964" i="1"/>
  <c r="A960" i="1"/>
  <c r="A956" i="1"/>
  <c r="A949" i="1"/>
  <c r="A946" i="1"/>
  <c r="A979" i="1"/>
  <c r="A975" i="1"/>
  <c r="A971" i="1"/>
  <c r="A962" i="1"/>
  <c r="A958" i="1"/>
  <c r="A954" i="1"/>
  <c r="A951" i="1"/>
  <c r="A947" i="1"/>
  <c r="J976" i="1"/>
  <c r="A984" i="1"/>
  <c r="A1033" i="1"/>
  <c r="A1029" i="1"/>
  <c r="A1025" i="1"/>
  <c r="A1023" i="1"/>
  <c r="A1020" i="1"/>
  <c r="A1016" i="1"/>
  <c r="A1012" i="1"/>
  <c r="A1005" i="1"/>
  <c r="A1002" i="1"/>
  <c r="A1035" i="1"/>
  <c r="A1031" i="1"/>
  <c r="A1027" i="1"/>
  <c r="A1018" i="1"/>
  <c r="A1014" i="1"/>
  <c r="A1010" i="1"/>
  <c r="A1007" i="1"/>
  <c r="A1003" i="1"/>
  <c r="J1032" i="1"/>
  <c r="A1040" i="1"/>
  <c r="A1089" i="1"/>
  <c r="A1085" i="1"/>
  <c r="A1081" i="1"/>
  <c r="A1079" i="1"/>
  <c r="A1076" i="1"/>
  <c r="A1072" i="1"/>
  <c r="A1068" i="1"/>
  <c r="A1061" i="1"/>
  <c r="A1058" i="1"/>
  <c r="A1096" i="1"/>
  <c r="A1092" i="1"/>
  <c r="A1086" i="1"/>
  <c r="A1091" i="1"/>
  <c r="A1087" i="1"/>
  <c r="A1083" i="1"/>
  <c r="A1074" i="1"/>
  <c r="A1070" i="1"/>
  <c r="A1066" i="1"/>
  <c r="A1063" i="1"/>
  <c r="A1059" i="1"/>
  <c r="J1088" i="1"/>
  <c r="A390" i="1" l="1"/>
  <c r="A330" i="1"/>
  <c r="A329" i="1"/>
  <c r="A343" i="1"/>
  <c r="A176" i="1"/>
  <c r="A983" i="1"/>
  <c r="A673" i="1"/>
  <c r="A675" i="1"/>
  <c r="A441" i="1"/>
  <c r="A235" i="1"/>
  <c r="A228" i="1"/>
  <c r="A163" i="1"/>
  <c r="A870" i="1"/>
  <c r="A397" i="1"/>
  <c r="A388" i="1"/>
  <c r="A169" i="1"/>
  <c r="A454" i="1"/>
  <c r="A216" i="1"/>
  <c r="A107" i="1"/>
  <c r="A116" i="1"/>
  <c r="A961" i="1"/>
  <c r="A778" i="1"/>
  <c r="A168" i="1"/>
  <c r="A402" i="1"/>
  <c r="A389" i="1"/>
  <c r="A338" i="1"/>
  <c r="A340" i="1"/>
  <c r="A219" i="1"/>
  <c r="A222" i="1"/>
  <c r="A103" i="1"/>
  <c r="A105" i="1"/>
  <c r="A948" i="1"/>
  <c r="A51" i="1"/>
  <c r="A53" i="1"/>
  <c r="A65" i="1"/>
  <c r="A56" i="1"/>
  <c r="A60" i="1"/>
  <c r="A47" i="1"/>
  <c r="A48" i="1"/>
  <c r="A63" i="1"/>
  <c r="A762" i="1"/>
  <c r="A764" i="1"/>
  <c r="A763" i="1"/>
  <c r="A761" i="1"/>
  <c r="A617" i="1"/>
  <c r="A1097" i="1"/>
  <c r="A1100" i="1"/>
  <c r="A1099" i="1"/>
  <c r="A1098" i="1"/>
  <c r="A202" i="1"/>
  <c r="A201" i="1"/>
  <c r="A204" i="1"/>
  <c r="A203" i="1"/>
  <c r="A316" i="1"/>
  <c r="A313" i="1"/>
  <c r="A314" i="1"/>
  <c r="A315" i="1"/>
  <c r="A607" i="1"/>
  <c r="A628" i="1"/>
  <c r="A985" i="1"/>
  <c r="A987" i="1"/>
  <c r="A988" i="1"/>
  <c r="A986" i="1"/>
  <c r="A537" i="1"/>
  <c r="A540" i="1"/>
  <c r="A538" i="1"/>
  <c r="A539" i="1"/>
  <c r="A97" i="1"/>
  <c r="A93" i="1"/>
  <c r="A96" i="1"/>
  <c r="A99" i="1"/>
  <c r="A100" i="1" s="1"/>
  <c r="A95" i="1"/>
  <c r="A98" i="1"/>
  <c r="A118" i="1"/>
  <c r="A657" i="1"/>
  <c r="A653" i="1"/>
  <c r="A659" i="1"/>
  <c r="A660" i="1" s="1"/>
  <c r="A656" i="1"/>
  <c r="A655" i="1"/>
  <c r="A658" i="1"/>
  <c r="A435" i="1"/>
  <c r="A436" i="1" s="1"/>
  <c r="A432" i="1"/>
  <c r="A434" i="1"/>
  <c r="A429" i="1"/>
  <c r="A437" i="1"/>
  <c r="A438" i="1" s="1"/>
  <c r="A431" i="1"/>
  <c r="A443" i="1"/>
  <c r="A453" i="1"/>
  <c r="A433" i="1"/>
  <c r="A428" i="1"/>
  <c r="A425" i="1"/>
  <c r="A427" i="1"/>
  <c r="A426" i="1"/>
  <c r="A162" i="1"/>
  <c r="A180" i="1"/>
  <c r="A173" i="1"/>
  <c r="A622" i="1"/>
  <c r="A625" i="1"/>
  <c r="A609" i="1"/>
  <c r="A623" i="1"/>
  <c r="A613" i="1"/>
  <c r="A491" i="1"/>
  <c r="A492" i="1" s="1"/>
  <c r="A488" i="1"/>
  <c r="A489" i="1"/>
  <c r="A487" i="1"/>
  <c r="A498" i="1"/>
  <c r="A490" i="1"/>
  <c r="A506" i="1"/>
  <c r="A514" i="1"/>
  <c r="A503" i="1"/>
  <c r="A509" i="1"/>
  <c r="A502" i="1"/>
  <c r="A485" i="1"/>
  <c r="A445" i="1"/>
  <c r="A678" i="1"/>
  <c r="A681" i="1"/>
  <c r="A665" i="1"/>
  <c r="A679" i="1"/>
  <c r="A669" i="1"/>
  <c r="A709" i="1"/>
  <c r="A713" i="1"/>
  <c r="A731" i="1"/>
  <c r="A725" i="1"/>
  <c r="A712" i="1"/>
  <c r="A735" i="1"/>
  <c r="A722" i="1"/>
  <c r="A714" i="1"/>
  <c r="A736" i="1"/>
  <c r="A727" i="1"/>
  <c r="A711" i="1"/>
  <c r="A715" i="1"/>
  <c r="A716" i="1" s="1"/>
  <c r="A446" i="1"/>
  <c r="A447" i="1"/>
  <c r="A444" i="1"/>
  <c r="A459" i="1"/>
  <c r="A478" i="1"/>
  <c r="A477" i="1"/>
  <c r="A479" i="1"/>
  <c r="A41" i="1"/>
  <c r="A37" i="1"/>
  <c r="A42" i="1"/>
  <c r="A59" i="1"/>
  <c r="A49" i="1"/>
  <c r="A67" i="1"/>
  <c r="A55" i="1"/>
  <c r="A40" i="1"/>
  <c r="A39" i="1"/>
  <c r="A52" i="1"/>
  <c r="A43" i="1"/>
  <c r="A44" i="1" s="1"/>
  <c r="A66" i="1"/>
  <c r="A58" i="1"/>
  <c r="A258" i="1"/>
  <c r="A257" i="1"/>
  <c r="A260" i="1"/>
  <c r="A259" i="1"/>
  <c r="A265" i="1"/>
  <c r="A261" i="1"/>
  <c r="A266" i="1"/>
  <c r="A283" i="1"/>
  <c r="A273" i="1"/>
  <c r="A264" i="1"/>
  <c r="A286" i="1"/>
  <c r="A280" i="1"/>
  <c r="A271" i="1"/>
  <c r="A291" i="1"/>
  <c r="A279" i="1"/>
  <c r="A290" i="1"/>
  <c r="A282" i="1"/>
  <c r="A263" i="1"/>
  <c r="A276" i="1"/>
  <c r="A267" i="1"/>
  <c r="A268" i="1" s="1"/>
  <c r="A62" i="1"/>
  <c r="A119" i="1"/>
  <c r="A122" i="1"/>
  <c r="A111" i="1"/>
  <c r="A142" i="1"/>
  <c r="A141" i="1"/>
  <c r="A143" i="1"/>
  <c r="A120" i="1"/>
  <c r="A113" i="1"/>
  <c r="A929" i="1"/>
  <c r="A931" i="1"/>
  <c r="A930" i="1"/>
  <c r="A932" i="1"/>
  <c r="A90" i="1"/>
  <c r="A89" i="1"/>
  <c r="A92" i="1"/>
  <c r="A91" i="1"/>
  <c r="A159" i="1"/>
  <c r="A1041" i="1"/>
  <c r="A1043" i="1"/>
  <c r="A1042" i="1"/>
  <c r="A1044" i="1"/>
  <c r="A1053" i="1"/>
  <c r="A1054" i="1" s="1"/>
  <c r="A941" i="1"/>
  <c r="A942" i="1" s="1"/>
  <c r="A728" i="1"/>
  <c r="A734" i="1"/>
  <c r="A726" i="1"/>
  <c r="A765" i="1"/>
  <c r="A769" i="1"/>
  <c r="A771" i="1"/>
  <c r="A772" i="1" s="1"/>
  <c r="A767" i="1"/>
  <c r="A770" i="1"/>
  <c r="A768" i="1"/>
  <c r="A796" i="1"/>
  <c r="A781" i="1"/>
  <c r="A775" i="1"/>
  <c r="A787" i="1"/>
  <c r="A786" i="1"/>
  <c r="A730" i="1"/>
  <c r="A783" i="1"/>
  <c r="A792" i="1"/>
  <c r="A794" i="1"/>
  <c r="A819" i="1"/>
  <c r="A818" i="1"/>
  <c r="A817" i="1"/>
  <c r="A820" i="1"/>
  <c r="A795" i="1"/>
  <c r="A776" i="1"/>
  <c r="A793" i="1"/>
  <c r="A621" i="1"/>
  <c r="A499" i="1"/>
  <c r="A505" i="1"/>
  <c r="A495" i="1"/>
  <c r="A507" i="1"/>
  <c r="A508" i="1"/>
  <c r="A460" i="1"/>
  <c r="A379" i="1"/>
  <c r="A380" i="1" s="1"/>
  <c r="A376" i="1"/>
  <c r="A377" i="1"/>
  <c r="A375" i="1"/>
  <c r="A401" i="1"/>
  <c r="A386" i="1"/>
  <c r="A400" i="1"/>
  <c r="A391" i="1"/>
  <c r="A394" i="1"/>
  <c r="A373" i="1"/>
  <c r="A378" i="1"/>
  <c r="A287" i="1"/>
  <c r="A64" i="1"/>
  <c r="A57" i="1"/>
  <c r="A885" i="1"/>
  <c r="A886" i="1" s="1"/>
  <c r="A589" i="1"/>
  <c r="A591" i="1"/>
  <c r="A590" i="1"/>
  <c r="A384" i="1"/>
  <c r="A393" i="1"/>
  <c r="A383" i="1"/>
  <c r="A395" i="1"/>
  <c r="A366" i="1"/>
  <c r="A365" i="1"/>
  <c r="A367" i="1"/>
  <c r="A284" i="1"/>
  <c r="A278" i="1"/>
  <c r="A323" i="1"/>
  <c r="A324" i="1" s="1"/>
  <c r="A320" i="1"/>
  <c r="A322" i="1"/>
  <c r="A317" i="1"/>
  <c r="A348" i="1"/>
  <c r="A346" i="1"/>
  <c r="A341" i="1"/>
  <c r="A331" i="1"/>
  <c r="A321" i="1"/>
  <c r="A337" i="1"/>
  <c r="A319" i="1"/>
  <c r="A165" i="1"/>
  <c r="A160" i="1"/>
  <c r="A612" i="1"/>
  <c r="A627" i="1"/>
  <c r="A645" i="1"/>
  <c r="A647" i="1"/>
  <c r="A646" i="1"/>
  <c r="A440" i="1"/>
  <c r="A668" i="1"/>
  <c r="A683" i="1"/>
  <c r="A701" i="1"/>
  <c r="A703" i="1"/>
  <c r="A702" i="1"/>
  <c r="A676" i="1"/>
  <c r="A450" i="1"/>
  <c r="A452" i="1"/>
  <c r="A448" i="1"/>
  <c r="A484" i="1"/>
  <c r="A483" i="1"/>
  <c r="A482" i="1"/>
  <c r="A481" i="1"/>
  <c r="A35" i="1"/>
  <c r="A34" i="1"/>
  <c r="A36" i="1"/>
  <c r="A226" i="1"/>
  <c r="A231" i="1"/>
  <c r="A220" i="1"/>
  <c r="A223" i="1"/>
  <c r="A254" i="1"/>
  <c r="A253" i="1"/>
  <c r="A255" i="1"/>
  <c r="A232" i="1"/>
  <c r="A146" i="1"/>
  <c r="A145" i="1"/>
  <c r="A148" i="1"/>
  <c r="A147" i="1"/>
  <c r="A115" i="1"/>
  <c r="A106" i="1"/>
  <c r="A124" i="1"/>
  <c r="A117" i="1"/>
  <c r="A758" i="1"/>
  <c r="A759" i="1"/>
  <c r="A757" i="1"/>
  <c r="A601" i="1"/>
  <c r="A597" i="1"/>
  <c r="A603" i="1"/>
  <c r="A604" i="1" s="1"/>
  <c r="A600" i="1"/>
  <c r="A599" i="1"/>
  <c r="A626" i="1"/>
  <c r="A615" i="1"/>
  <c r="A608" i="1"/>
  <c r="A602" i="1"/>
  <c r="A533" i="1"/>
  <c r="A535" i="1"/>
  <c r="A534" i="1"/>
  <c r="A618" i="1"/>
  <c r="A423" i="1"/>
  <c r="A421" i="1"/>
  <c r="A422" i="1"/>
  <c r="A619" i="1"/>
  <c r="A610" i="1"/>
  <c r="A153" i="1"/>
  <c r="A149" i="1"/>
  <c r="A154" i="1"/>
  <c r="A167" i="1"/>
  <c r="A152" i="1"/>
  <c r="A179" i="1"/>
  <c r="A171" i="1"/>
  <c r="A161" i="1"/>
  <c r="A164" i="1"/>
  <c r="A155" i="1"/>
  <c r="A156" i="1" s="1"/>
  <c r="A178" i="1"/>
  <c r="A170" i="1"/>
  <c r="A151" i="1"/>
  <c r="A1093" i="1"/>
  <c r="A1095" i="1"/>
  <c r="A1094" i="1"/>
  <c r="A873" i="1"/>
  <c r="A875" i="1"/>
  <c r="A876" i="1"/>
  <c r="A874" i="1"/>
  <c r="A732" i="1"/>
  <c r="A739" i="1"/>
  <c r="A729" i="1"/>
  <c r="A719" i="1"/>
  <c r="A777" i="1"/>
  <c r="A782" i="1"/>
  <c r="A825" i="1"/>
  <c r="A826" i="1"/>
  <c r="A823" i="1"/>
  <c r="A845" i="1"/>
  <c r="A840" i="1"/>
  <c r="A833" i="1"/>
  <c r="A831" i="1"/>
  <c r="A824" i="1"/>
  <c r="A829" i="1"/>
  <c r="A830" i="1" s="1"/>
  <c r="A847" i="1"/>
  <c r="A827" i="1"/>
  <c r="A828" i="1" s="1"/>
  <c r="A841" i="1"/>
  <c r="A832" i="1"/>
  <c r="A836" i="1"/>
  <c r="A821" i="1"/>
  <c r="A849" i="1"/>
  <c r="A682" i="1"/>
  <c r="A614" i="1"/>
  <c r="A510" i="1"/>
  <c r="A513" i="1"/>
  <c r="A497" i="1"/>
  <c r="A511" i="1"/>
  <c r="A512" i="1"/>
  <c r="A449" i="1"/>
  <c r="A175" i="1"/>
  <c r="A174" i="1"/>
  <c r="A50" i="1"/>
  <c r="A68" i="1"/>
  <c r="A61" i="1"/>
  <c r="A677" i="1"/>
  <c r="A593" i="1"/>
  <c r="A596" i="1"/>
  <c r="A594" i="1"/>
  <c r="A595" i="1"/>
  <c r="A458" i="1"/>
  <c r="A387" i="1"/>
  <c r="A398" i="1"/>
  <c r="A385" i="1"/>
  <c r="A399" i="1"/>
  <c r="A372" i="1"/>
  <c r="A371" i="1"/>
  <c r="A370" i="1"/>
  <c r="A369" i="1"/>
  <c r="A288" i="1"/>
  <c r="A281" i="1"/>
  <c r="A311" i="1"/>
  <c r="A309" i="1"/>
  <c r="A310" i="1"/>
  <c r="A172" i="1"/>
  <c r="A166" i="1"/>
  <c r="A209" i="1"/>
  <c r="A205" i="1"/>
  <c r="A208" i="1"/>
  <c r="A211" i="1"/>
  <c r="A212" i="1" s="1"/>
  <c r="A207" i="1"/>
  <c r="A210" i="1"/>
  <c r="A224" i="1"/>
  <c r="A215" i="1"/>
  <c r="A230" i="1"/>
  <c r="A611" i="1"/>
  <c r="A616" i="1"/>
  <c r="A649" i="1"/>
  <c r="A652" i="1"/>
  <c r="A650" i="1"/>
  <c r="A651" i="1"/>
  <c r="A624" i="1"/>
  <c r="A997" i="1"/>
  <c r="A998" i="1" s="1"/>
  <c r="A667" i="1"/>
  <c r="A672" i="1"/>
  <c r="A705" i="1"/>
  <c r="A708" i="1"/>
  <c r="A706" i="1"/>
  <c r="A707" i="1"/>
  <c r="A680" i="1"/>
  <c r="A456" i="1"/>
  <c r="A457" i="1"/>
  <c r="A439" i="1"/>
  <c r="A451" i="1"/>
  <c r="A234" i="1"/>
  <c r="A227" i="1"/>
  <c r="A218" i="1"/>
  <c r="A236" i="1"/>
  <c r="A229" i="1"/>
  <c r="A112" i="1"/>
  <c r="A108" i="1"/>
  <c r="A123" i="1"/>
  <c r="A109" i="1"/>
  <c r="A104" i="1"/>
  <c r="A121" i="1"/>
  <c r="A381" i="1" l="1"/>
  <c r="A382" i="1" s="1"/>
  <c r="A325" i="1"/>
  <c r="A326" i="1" s="1"/>
  <c r="A45" i="1"/>
  <c r="A46" i="1" s="1"/>
  <c r="A717" i="1"/>
  <c r="A718" i="1" s="1"/>
  <c r="A101" i="1"/>
  <c r="A102" i="1" s="1"/>
  <c r="A213" i="1"/>
  <c r="A214" i="1" s="1"/>
  <c r="A605" i="1"/>
  <c r="A606" i="1" s="1"/>
  <c r="A493" i="1"/>
  <c r="A494" i="1" s="1"/>
  <c r="A157" i="1"/>
  <c r="A158" i="1" s="1"/>
  <c r="A773" i="1"/>
  <c r="A774" i="1" s="1"/>
  <c r="A269" i="1"/>
  <c r="A270" i="1" s="1"/>
  <c r="A661" i="1"/>
  <c r="A662" i="1" s="1"/>
</calcChain>
</file>

<file path=xl/sharedStrings.xml><?xml version="1.0" encoding="utf-8"?>
<sst xmlns="http://schemas.openxmlformats.org/spreadsheetml/2006/main" count="871" uniqueCount="42">
  <si>
    <t>Pokyny k vyplneniu: Vypĺňajú sa žlto vyznačené polia !!!</t>
  </si>
  <si>
    <t>Zmluva o dielo - Príloha č. 1</t>
  </si>
  <si>
    <t>Rozpočet cenovej ponuky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</si>
  <si>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</si>
  <si>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</si>
  <si>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</si>
  <si>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</si>
  <si>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</si>
  <si>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</si>
  <si>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</si>
  <si>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</si>
  <si>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</si>
  <si>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</si>
  <si>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</si>
  <si>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</si>
  <si>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</si>
  <si>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</si>
  <si>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</si>
  <si>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</si>
  <si>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</si>
  <si>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</si>
  <si>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</si>
  <si>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Neplatca DPH uvádza jednotkovú cenu celkom.</t>
  </si>
  <si>
    <t>Týmto zároveň potvrdzujeme, že nami vypracovaná cenová ponuka, ktorá bola predložená v rámci prieskumu trhu, zodpovedá cenám obvyklým v danom mieste a čase.</t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</si>
  <si>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</si>
  <si>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vo formáte, ktorý umožňuje vyhľadávanie a spracovávanie údajov.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</si>
  <si>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</si>
  <si>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</si>
  <si>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</si>
  <si>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</si>
  <si>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</si>
  <si>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Uveďte konkrétny názov – výrobca, značka, typové označenie a pod. /
Pri stavbe názov stavby z projektovej dokumentácie</t>
  </si>
  <si>
    <t>Základné zariadenie</t>
  </si>
  <si>
    <t>Prídavné zariadenia</t>
  </si>
  <si>
    <t>Ďalšie súčasti hodnoty obstarávaného zariadenia</t>
  </si>
  <si>
    <t>Doprava na miesto realizácie</t>
  </si>
  <si>
    <t>-</t>
  </si>
  <si>
    <t>Montáž zariadenia a uvedenie do prevádzky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</si>
  <si>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(Príloha č. 2a)</t>
    </r>
    <r>
      <rPr>
        <sz val="11"/>
        <color theme="1"/>
        <rFont val="Calibri"/>
        <family val="2"/>
        <charset val="238"/>
        <scheme val="minor"/>
      </rPr>
      <t>.</t>
    </r>
  </si>
  <si>
    <t>Rekonštrukcia administratívnej budovy</t>
  </si>
  <si>
    <t>Identifikačné údaje navrhovateľa: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</si>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</sst>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9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164" fontId="11" fillId="4" borderId="21" xfId="0" applyNumberFormat="1" applyFont="1" applyFill="1" applyBorder="1" applyAlignment="1">
      <alignment horizontal="center" vertical="center" wrapText="1"/>
    </xf>
    <xf numFmtId="4" fontId="11" fillId="3" borderId="22" xfId="0" applyNumberFormat="1" applyFont="1" applyFill="1" applyBorder="1" applyAlignment="1" applyProtection="1">
      <alignment vertical="center" wrapText="1"/>
      <protection locked="0"/>
    </xf>
    <xf numFmtId="164" fontId="11" fillId="4" borderId="23" xfId="0" applyNumberFormat="1" applyFont="1" applyFill="1" applyBorder="1" applyAlignment="1">
      <alignment vertical="center" wrapText="1"/>
    </xf>
    <xf numFmtId="4" fontId="11" fillId="0" borderId="21" xfId="0" applyNumberFormat="1" applyFont="1" applyBorder="1" applyAlignment="1">
      <alignment vertical="center" wrapText="1"/>
    </xf>
    <xf numFmtId="49" fontId="0" fillId="0" borderId="24" xfId="0" applyNumberFormat="1" applyBorder="1"/>
    <xf numFmtId="0" fontId="0" fillId="0" borderId="24" xfId="0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4" fontId="1" fillId="2" borderId="25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3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1" fillId="4" borderId="34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164" fontId="11" fillId="4" borderId="37" xfId="0" applyNumberFormat="1" applyFont="1" applyFill="1" applyBorder="1" applyAlignment="1">
      <alignment horizontal="center" vertical="center" wrapText="1"/>
    </xf>
    <xf numFmtId="4" fontId="11" fillId="3" borderId="38" xfId="0" applyNumberFormat="1" applyFont="1" applyFill="1" applyBorder="1" applyAlignment="1" applyProtection="1">
      <alignment vertical="center" wrapText="1"/>
      <protection locked="0"/>
    </xf>
    <xf numFmtId="164" fontId="11" fillId="4" borderId="39" xfId="0" applyNumberFormat="1" applyFont="1" applyFill="1" applyBorder="1" applyAlignment="1">
      <alignment vertical="center" wrapText="1"/>
    </xf>
    <xf numFmtId="4" fontId="11" fillId="0" borderId="37" xfId="0" applyNumberFormat="1" applyFont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164" fontId="11" fillId="4" borderId="42" xfId="0" applyNumberFormat="1" applyFont="1" applyFill="1" applyBorder="1" applyAlignment="1">
      <alignment horizontal="center" vertical="center" wrapText="1"/>
    </xf>
    <xf numFmtId="4" fontId="11" fillId="3" borderId="43" xfId="0" applyNumberFormat="1" applyFont="1" applyFill="1" applyBorder="1" applyAlignment="1" applyProtection="1">
      <alignment vertical="center" wrapText="1"/>
      <protection locked="0"/>
    </xf>
    <xf numFmtId="164" fontId="11" fillId="4" borderId="44" xfId="0" applyNumberFormat="1" applyFont="1" applyFill="1" applyBorder="1" applyAlignment="1">
      <alignment vertical="center" wrapText="1"/>
    </xf>
    <xf numFmtId="4" fontId="11" fillId="0" borderId="42" xfId="0" applyNumberFormat="1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 applyProtection="1">
      <alignment vertical="center" wrapText="1"/>
      <protection locked="0"/>
    </xf>
    <xf numFmtId="0" fontId="14" fillId="3" borderId="22" xfId="0" applyFont="1" applyFill="1" applyBorder="1" applyAlignment="1" applyProtection="1">
      <alignment vertical="center" wrapText="1"/>
      <protection locked="0"/>
    </xf>
    <xf numFmtId="0" fontId="14" fillId="3" borderId="39" xfId="0" applyFont="1" applyFill="1" applyBorder="1" applyAlignment="1" applyProtection="1">
      <alignment vertical="center" wrapText="1"/>
      <protection locked="0"/>
    </xf>
    <xf numFmtId="0" fontId="14" fillId="3" borderId="38" xfId="0" applyFont="1" applyFill="1" applyBorder="1" applyAlignment="1" applyProtection="1">
      <alignment vertical="center" wrapText="1"/>
      <protection locked="0"/>
    </xf>
    <xf numFmtId="0" fontId="14" fillId="3" borderId="44" xfId="0" applyFont="1" applyFill="1" applyBorder="1" applyAlignment="1" applyProtection="1">
      <alignment vertical="center" wrapText="1"/>
      <protection locked="0"/>
    </xf>
    <xf numFmtId="0" fontId="14" fillId="3" borderId="43" xfId="0" applyFont="1" applyFill="1" applyBorder="1" applyAlignment="1" applyProtection="1">
      <alignment vertical="center" wrapText="1"/>
      <protection locked="0"/>
    </xf>
    <xf numFmtId="0" fontId="14" fillId="4" borderId="23" xfId="0" applyFont="1" applyFill="1" applyBorder="1" applyAlignment="1" applyProtection="1">
      <alignment horizontal="center" vertical="center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14" fillId="4" borderId="44" xfId="0" applyFont="1" applyFill="1" applyBorder="1" applyAlignment="1" applyProtection="1">
      <alignment horizontal="center" vertical="center" wrapText="1"/>
      <protection locked="0"/>
    </xf>
    <xf numFmtId="0" fontId="14" fillId="4" borderId="43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8" fillId="0" borderId="39" xfId="1" applyFont="1" applyBorder="1" applyAlignment="1">
      <alignment vertical="center"/>
    </xf>
    <xf numFmtId="0" fontId="8" fillId="0" borderId="38" xfId="1" applyFont="1" applyBorder="1" applyAlignment="1">
      <alignment vertical="center"/>
    </xf>
    <xf numFmtId="0" fontId="7" fillId="3" borderId="39" xfId="1" applyFont="1" applyFill="1" applyBorder="1" applyAlignment="1" applyProtection="1">
      <alignment horizontal="center" vertical="center"/>
      <protection locked="0"/>
    </xf>
    <xf numFmtId="0" fontId="7" fillId="3" borderId="46" xfId="1" applyFont="1" applyFill="1" applyBorder="1" applyAlignment="1" applyProtection="1">
      <alignment horizontal="center" vertical="center"/>
      <protection locked="0"/>
    </xf>
    <xf numFmtId="0" fontId="7" fillId="3" borderId="38" xfId="1" applyFont="1" applyFill="1" applyBorder="1" applyAlignment="1" applyProtection="1">
      <alignment horizontal="center" vertical="center"/>
      <protection locked="0"/>
    </xf>
    <xf numFmtId="0" fontId="8" fillId="0" borderId="44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7" fillId="3" borderId="44" xfId="1" applyFont="1" applyFill="1" applyBorder="1" applyAlignment="1" applyProtection="1">
      <alignment horizontal="center" vertical="center"/>
      <protection locked="0"/>
    </xf>
    <xf numFmtId="0" fontId="7" fillId="3" borderId="47" xfId="1" applyFont="1" applyFill="1" applyBorder="1" applyAlignment="1" applyProtection="1">
      <alignment horizontal="center" vertical="center"/>
      <protection locked="0"/>
    </xf>
    <xf numFmtId="0" fontId="7" fillId="3" borderId="43" xfId="1" applyFont="1" applyFill="1" applyBorder="1" applyAlignment="1" applyProtection="1">
      <alignment horizontal="center" vertical="center"/>
      <protection locked="0"/>
    </xf>
    <xf numFmtId="0" fontId="8" fillId="0" borderId="39" xfId="1" applyFont="1" applyBorder="1" applyAlignment="1">
      <alignment vertical="top"/>
    </xf>
    <xf numFmtId="0" fontId="8" fillId="0" borderId="38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2" borderId="17" xfId="1" applyFont="1" applyFill="1" applyBorder="1" applyAlignment="1">
      <alignment vertical="center"/>
    </xf>
    <xf numFmtId="0" fontId="7" fillId="2" borderId="18" xfId="1" applyFont="1" applyFill="1" applyBorder="1" applyAlignment="1">
      <alignment vertical="center"/>
    </xf>
    <xf numFmtId="0" fontId="7" fillId="2" borderId="19" xfId="1" applyFont="1" applyFill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7" fillId="3" borderId="23" xfId="1" applyFont="1" applyFill="1" applyBorder="1" applyAlignment="1" applyProtection="1">
      <alignment horizontal="center" vertical="center"/>
      <protection locked="0"/>
    </xf>
    <xf numFmtId="0" fontId="7" fillId="3" borderId="45" xfId="1" applyFont="1" applyFill="1" applyBorder="1" applyAlignment="1" applyProtection="1">
      <alignment horizontal="center" vertical="center"/>
      <protection locked="0"/>
    </xf>
    <xf numFmtId="0" fontId="7" fillId="3" borderId="22" xfId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vertical="center" wrapText="1"/>
      <protection locked="0"/>
    </xf>
    <xf numFmtId="0" fontId="14" fillId="3" borderId="34" xfId="0" applyFont="1" applyFill="1" applyBorder="1" applyAlignment="1" applyProtection="1">
      <alignment vertical="center" wrapText="1"/>
      <protection locked="0"/>
    </xf>
    <xf numFmtId="0" fontId="14" fillId="3" borderId="9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3" xfId="0" applyFont="1" applyFill="1" applyBorder="1" applyAlignment="1" applyProtection="1">
      <alignment vertical="center" wrapText="1"/>
      <protection locked="0"/>
    </xf>
    <xf numFmtId="0" fontId="14" fillId="3" borderId="14" xfId="0" applyFont="1" applyFill="1" applyBorder="1" applyAlignment="1" applyProtection="1">
      <alignment vertical="center" wrapText="1"/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4" fillId="4" borderId="34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48" xfId="1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0" fillId="4" borderId="0" xfId="0" applyNumberFormat="1" applyFill="1" applyBorder="1"/>
    <xf numFmtId="0" fontId="0" fillId="0" borderId="0" xfId="0" applyBorder="1"/>
    <xf numFmtId="0" fontId="9" fillId="2" borderId="0" xfId="0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left" vertical="center" wrapText="1"/>
    </xf>
    <xf numFmtId="4" fontId="11" fillId="0" borderId="20" xfId="0" applyNumberFormat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</cellXfs>
  <cellStyles count="2">
    <cellStyle name="Normal 2" xfId="1"/>
    <cellStyle name="Normálne" xfId="0" builtinId="0"/>
  </cellStyles>
  <dxfs count="20"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2017_EE%20podnikov_v&#253;zva%2030/OBALOTAVA,a.s/Nov&#233;%20VO/Predloha_ZNH_aj%20CKO_aj%20audi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0"/>
      <sheetName val="Príloha č. 1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  <row r="12">
          <cell r="F12" t="str">
            <v>stavebné práce</v>
          </cell>
        </row>
        <row r="58">
          <cell r="E58" t="str">
            <v>cenové ponuky komplexne</v>
          </cell>
        </row>
        <row r="72">
          <cell r="H72">
            <v>43647</v>
          </cell>
        </row>
        <row r="73">
          <cell r="H73">
            <v>43647</v>
          </cell>
        </row>
        <row r="74">
          <cell r="H74">
            <v>43647</v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  <row r="139">
          <cell r="C139" t="str">
            <v xml:space="preserve">Príloha č. 2: </v>
          </cell>
          <cell r="E139" t="str">
            <v>Cenová ponuka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Výzva na predloženie cenovej ponuky</v>
          </cell>
        </row>
        <row r="324">
          <cell r="B324" t="str">
            <v xml:space="preserve">Príloha č. 2: </v>
          </cell>
          <cell r="E324" t="str">
            <v>Zmluva o dielo - Rozpočet cenovej ponuky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6">
          <cell r="B26" t="str">
            <v>7.4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1.2.2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filterMode="1"/>
  <dimension ref="A1:M1119"/>
  <sheetViews>
    <sheetView tabSelected="1" view="pageBreakPreview" zoomScaleNormal="100" zoomScaleSheetLayoutView="100" workbookViewId="0">
      <pane ySplit="3" topLeftCell="A4" activePane="bottomLeft" state="frozen"/>
      <selection pane="bottomLeft" activeCell="H29" sqref="H29"/>
    </sheetView>
  </sheetViews>
  <sheetFormatPr defaultColWidth="9.140625" defaultRowHeight="15" x14ac:dyDescent="0.25"/>
  <cols>
    <col min="1" max="1" width="4.7109375" customWidth="1"/>
    <col min="2" max="2" width="3.28515625" style="7" customWidth="1"/>
    <col min="3" max="3" width="13.7109375" customWidth="1"/>
    <col min="4" max="4" width="18.7109375" customWidth="1"/>
    <col min="5" max="6" width="14.42578125" customWidth="1"/>
    <col min="7" max="7" width="7.85546875" customWidth="1"/>
    <col min="8" max="8" width="14.28515625" customWidth="1"/>
    <col min="9" max="9" width="8.5703125" customWidth="1"/>
    <col min="10" max="11" width="14.28515625" customWidth="1"/>
    <col min="12" max="12" width="6.5703125" bestFit="1" customWidth="1"/>
    <col min="13" max="13" width="14.5703125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1">
        <v>1</v>
      </c>
      <c r="B2" s="2" t="s">
        <v>0</v>
      </c>
      <c r="C2" s="2"/>
      <c r="D2" s="2"/>
    </row>
    <row r="3" spans="1:13" x14ac:dyDescent="0.25">
      <c r="A3">
        <v>1</v>
      </c>
      <c r="B3"/>
    </row>
    <row r="4" spans="1:13" s="1" customFormat="1" ht="21" x14ac:dyDescent="0.25">
      <c r="A4" s="1">
        <v>1</v>
      </c>
      <c r="B4" s="3"/>
      <c r="C4" s="4"/>
      <c r="D4" s="4"/>
      <c r="E4" s="4"/>
      <c r="F4" s="4"/>
      <c r="G4" s="4"/>
      <c r="H4" s="4"/>
      <c r="I4" s="4"/>
      <c r="J4" s="84"/>
      <c r="K4" s="84"/>
    </row>
    <row r="5" spans="1:13" s="1" customFormat="1" ht="23.25" customHeight="1" x14ac:dyDescent="0.25">
      <c r="A5" s="1">
        <v>1</v>
      </c>
      <c r="B5" s="85" t="s">
        <v>1</v>
      </c>
      <c r="C5" s="85"/>
      <c r="D5" s="85"/>
      <c r="E5" s="85"/>
      <c r="F5" s="85"/>
      <c r="G5" s="85"/>
      <c r="H5" s="85"/>
      <c r="I5" s="85"/>
      <c r="J5" s="85"/>
      <c r="K5" s="131"/>
      <c r="M5" s="5"/>
    </row>
    <row r="6" spans="1:13" s="1" customFormat="1" x14ac:dyDescent="0.25">
      <c r="A6" s="1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M6" s="5"/>
    </row>
    <row r="7" spans="1:13" s="1" customFormat="1" ht="23.25" customHeight="1" x14ac:dyDescent="0.25">
      <c r="A7" s="1">
        <v>1</v>
      </c>
      <c r="B7" s="85" t="s">
        <v>2</v>
      </c>
      <c r="C7" s="85"/>
      <c r="D7" s="85"/>
      <c r="E7" s="85"/>
      <c r="F7" s="85"/>
      <c r="G7" s="85"/>
      <c r="H7" s="85"/>
      <c r="I7" s="85"/>
      <c r="J7" s="85"/>
      <c r="K7" s="131"/>
      <c r="M7" s="5"/>
    </row>
    <row r="8" spans="1:13" x14ac:dyDescent="0.25">
      <c r="A8" s="1">
        <v>1</v>
      </c>
    </row>
    <row r="9" spans="1:13" ht="15" customHeight="1" x14ac:dyDescent="0.25">
      <c r="A9" s="1">
        <v>1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3" x14ac:dyDescent="0.25">
      <c r="A10" s="1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3" x14ac:dyDescent="0.25">
      <c r="A11" s="1">
        <v>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3" ht="15.75" thickBot="1" x14ac:dyDescent="0.3">
      <c r="A12" s="1">
        <v>1</v>
      </c>
    </row>
    <row r="13" spans="1:13" s="1" customFormat="1" ht="19.5" customHeight="1" thickBot="1" x14ac:dyDescent="0.3">
      <c r="A13" s="1">
        <v>1</v>
      </c>
      <c r="C13" s="116" t="s">
        <v>40</v>
      </c>
      <c r="D13" s="117"/>
      <c r="E13" s="117"/>
      <c r="F13" s="117"/>
      <c r="G13" s="118"/>
    </row>
    <row r="14" spans="1:13" s="1" customFormat="1" ht="19.5" customHeight="1" x14ac:dyDescent="0.25">
      <c r="A14" s="1">
        <v>1</v>
      </c>
      <c r="C14" s="119" t="s">
        <v>3</v>
      </c>
      <c r="D14" s="120"/>
      <c r="E14" s="121"/>
      <c r="F14" s="122"/>
      <c r="G14" s="123"/>
    </row>
    <row r="15" spans="1:13" s="1" customFormat="1" ht="39" customHeight="1" x14ac:dyDescent="0.25">
      <c r="A15" s="1">
        <v>1</v>
      </c>
      <c r="C15" s="114" t="s">
        <v>4</v>
      </c>
      <c r="D15" s="115"/>
      <c r="E15" s="106"/>
      <c r="F15" s="107"/>
      <c r="G15" s="108"/>
    </row>
    <row r="16" spans="1:13" s="1" customFormat="1" ht="19.5" customHeight="1" x14ac:dyDescent="0.25">
      <c r="A16" s="1">
        <v>1</v>
      </c>
      <c r="C16" s="104" t="s">
        <v>5</v>
      </c>
      <c r="D16" s="105"/>
      <c r="E16" s="106"/>
      <c r="F16" s="107"/>
      <c r="G16" s="108"/>
    </row>
    <row r="17" spans="1:11" s="1" customFormat="1" ht="19.5" customHeight="1" x14ac:dyDescent="0.25">
      <c r="A17" s="1">
        <v>1</v>
      </c>
      <c r="C17" s="104" t="s">
        <v>6</v>
      </c>
      <c r="D17" s="105"/>
      <c r="E17" s="106"/>
      <c r="F17" s="107"/>
      <c r="G17" s="108"/>
    </row>
    <row r="18" spans="1:11" s="1" customFormat="1" ht="19.5" customHeight="1" x14ac:dyDescent="0.25">
      <c r="A18" s="1">
        <v>1</v>
      </c>
      <c r="C18" s="104" t="s">
        <v>7</v>
      </c>
      <c r="D18" s="105"/>
      <c r="E18" s="106"/>
      <c r="F18" s="107"/>
      <c r="G18" s="108"/>
    </row>
    <row r="19" spans="1:11" s="1" customFormat="1" ht="19.5" customHeight="1" x14ac:dyDescent="0.25">
      <c r="A19" s="1">
        <v>1</v>
      </c>
      <c r="C19" s="104" t="s">
        <v>8</v>
      </c>
      <c r="D19" s="105"/>
      <c r="E19" s="106"/>
      <c r="F19" s="107"/>
      <c r="G19" s="108"/>
    </row>
    <row r="20" spans="1:11" s="1" customFormat="1" ht="19.5" customHeight="1" x14ac:dyDescent="0.25">
      <c r="A20" s="1">
        <v>1</v>
      </c>
      <c r="C20" s="104" t="s">
        <v>9</v>
      </c>
      <c r="D20" s="105"/>
      <c r="E20" s="106"/>
      <c r="F20" s="107"/>
      <c r="G20" s="108"/>
    </row>
    <row r="21" spans="1:11" s="1" customFormat="1" ht="19.5" customHeight="1" x14ac:dyDescent="0.25">
      <c r="A21" s="1">
        <v>1</v>
      </c>
      <c r="C21" s="104" t="s">
        <v>10</v>
      </c>
      <c r="D21" s="105"/>
      <c r="E21" s="106"/>
      <c r="F21" s="107"/>
      <c r="G21" s="108"/>
    </row>
    <row r="22" spans="1:11" s="1" customFormat="1" ht="19.5" customHeight="1" x14ac:dyDescent="0.25">
      <c r="A22" s="1">
        <v>1</v>
      </c>
      <c r="C22" s="104" t="s">
        <v>11</v>
      </c>
      <c r="D22" s="105"/>
      <c r="E22" s="106"/>
      <c r="F22" s="107"/>
      <c r="G22" s="108"/>
    </row>
    <row r="23" spans="1:11" s="1" customFormat="1" ht="19.5" customHeight="1" thickBot="1" x14ac:dyDescent="0.3">
      <c r="A23" s="1">
        <v>1</v>
      </c>
      <c r="C23" s="109" t="s">
        <v>12</v>
      </c>
      <c r="D23" s="110"/>
      <c r="E23" s="111"/>
      <c r="F23" s="112"/>
      <c r="G23" s="113"/>
    </row>
    <row r="24" spans="1:11" x14ac:dyDescent="0.25">
      <c r="A24" s="1">
        <v>1</v>
      </c>
    </row>
    <row r="25" spans="1:11" x14ac:dyDescent="0.25">
      <c r="A25" s="1">
        <v>1</v>
      </c>
    </row>
    <row r="26" spans="1:11" x14ac:dyDescent="0.25">
      <c r="A26">
        <v>1</v>
      </c>
      <c r="B26" s="65" t="s">
        <v>13</v>
      </c>
      <c r="C26" s="65"/>
      <c r="D26" s="66" t="s">
        <v>39</v>
      </c>
      <c r="E26" s="66"/>
      <c r="F26" s="66"/>
      <c r="G26" s="66"/>
      <c r="H26" s="66"/>
      <c r="I26" s="66"/>
      <c r="J26" s="66"/>
      <c r="K26" s="132"/>
    </row>
    <row r="27" spans="1:11" ht="15.75" thickBot="1" x14ac:dyDescent="0.3">
      <c r="A27" s="1">
        <v>1</v>
      </c>
      <c r="K27" s="133"/>
    </row>
    <row r="28" spans="1:11" ht="54.95" customHeight="1" thickBot="1" x14ac:dyDescent="0.3">
      <c r="A28" s="1">
        <v>1</v>
      </c>
      <c r="B28" s="125" t="s">
        <v>14</v>
      </c>
      <c r="C28" s="126"/>
      <c r="D28" s="126"/>
      <c r="E28" s="126"/>
      <c r="F28" s="127"/>
      <c r="G28" s="9" t="s">
        <v>15</v>
      </c>
      <c r="H28" s="10" t="s">
        <v>16</v>
      </c>
      <c r="I28" s="9" t="s">
        <v>17</v>
      </c>
      <c r="J28" s="11" t="s">
        <v>18</v>
      </c>
      <c r="K28" s="134"/>
    </row>
    <row r="29" spans="1:11" ht="25.5" customHeight="1" thickBot="1" x14ac:dyDescent="0.3">
      <c r="A29" s="1">
        <v>1</v>
      </c>
      <c r="B29" s="128" t="s">
        <v>39</v>
      </c>
      <c r="C29" s="129"/>
      <c r="D29" s="129"/>
      <c r="E29" s="129"/>
      <c r="F29" s="130"/>
      <c r="G29" s="12" t="s">
        <v>20</v>
      </c>
      <c r="H29" s="13"/>
      <c r="I29" s="14">
        <v>1</v>
      </c>
      <c r="J29" s="138">
        <f>H29</f>
        <v>0</v>
      </c>
      <c r="K29" s="135"/>
    </row>
    <row r="30" spans="1:11" ht="25.5" customHeight="1" thickBot="1" x14ac:dyDescent="0.3">
      <c r="A30" s="1">
        <v>1</v>
      </c>
      <c r="B30" s="16"/>
      <c r="C30" s="17"/>
      <c r="D30" s="17"/>
      <c r="E30" s="17"/>
      <c r="F30" s="17"/>
      <c r="G30" s="17"/>
      <c r="H30" s="18"/>
      <c r="I30" s="18" t="s">
        <v>21</v>
      </c>
      <c r="J30" s="19">
        <f>J29</f>
        <v>0</v>
      </c>
      <c r="K30" s="136"/>
    </row>
    <row r="31" spans="1:11" x14ac:dyDescent="0.25">
      <c r="A31" s="1">
        <v>1</v>
      </c>
      <c r="B31" s="20" t="s">
        <v>22</v>
      </c>
      <c r="K31" s="133"/>
    </row>
    <row r="32" spans="1:11" x14ac:dyDescent="0.25">
      <c r="A32" s="1">
        <v>1</v>
      </c>
      <c r="K32" s="133"/>
    </row>
    <row r="33" spans="1:13" hidden="1" x14ac:dyDescent="0.25">
      <c r="A33" s="1">
        <f>A26*IF(COUNTA([1]summary!$H$72:$H$81)=0,1,0)</f>
        <v>0</v>
      </c>
      <c r="C33" s="41" t="s">
        <v>23</v>
      </c>
      <c r="D33" s="42"/>
      <c r="E33" s="42"/>
      <c r="F33" s="42"/>
      <c r="G33" s="42"/>
      <c r="H33" s="42"/>
      <c r="I33" s="42"/>
      <c r="J33" s="43"/>
    </row>
    <row r="34" spans="1:13" hidden="1" x14ac:dyDescent="0.25">
      <c r="A34" s="1">
        <f>A33</f>
        <v>0</v>
      </c>
      <c r="C34" s="44"/>
      <c r="D34" s="45"/>
      <c r="E34" s="45"/>
      <c r="F34" s="45"/>
      <c r="G34" s="45"/>
      <c r="H34" s="45"/>
      <c r="I34" s="45"/>
      <c r="J34" s="46"/>
    </row>
    <row r="35" spans="1:13" hidden="1" x14ac:dyDescent="0.25">
      <c r="A35" s="1">
        <f>A33</f>
        <v>0</v>
      </c>
    </row>
    <row r="36" spans="1:13" hidden="1" x14ac:dyDescent="0.25">
      <c r="A36" s="1">
        <f>A33</f>
        <v>0</v>
      </c>
    </row>
    <row r="37" spans="1:13" hidden="1" x14ac:dyDescent="0.25">
      <c r="A37" s="1">
        <f>A38</f>
        <v>0</v>
      </c>
    </row>
    <row r="38" spans="1:13" hidden="1" x14ac:dyDescent="0.25">
      <c r="A38" s="1">
        <f>A26*IF(COUNTA([1]summary!$H$72:$H$81)=0,IF([1]summary!$G$20="všetky predmety spolu",0,1),IF([1]summary!$E$58="cenové ponuky komplexne",0,1))</f>
        <v>0</v>
      </c>
      <c r="C38" s="21" t="s">
        <v>26</v>
      </c>
      <c r="D38" s="22"/>
    </row>
    <row r="39" spans="1:13" s="23" customFormat="1" hidden="1" x14ac:dyDescent="0.25">
      <c r="A39" s="1">
        <f>A38</f>
        <v>0</v>
      </c>
      <c r="C39" s="21"/>
    </row>
    <row r="40" spans="1:13" s="23" customFormat="1" ht="15" hidden="1" customHeight="1" x14ac:dyDescent="0.25">
      <c r="A40" s="1">
        <f>A38</f>
        <v>0</v>
      </c>
      <c r="C40" s="21" t="s">
        <v>27</v>
      </c>
      <c r="D40" s="22"/>
      <c r="G40" s="24"/>
      <c r="H40" s="24"/>
      <c r="I40" s="24"/>
      <c r="J40" s="24"/>
      <c r="K40" s="24"/>
    </row>
    <row r="41" spans="1:13" s="23" customFormat="1" hidden="1" x14ac:dyDescent="0.25">
      <c r="A41" s="1">
        <f>A38</f>
        <v>0</v>
      </c>
      <c r="F41" s="25"/>
      <c r="G41" s="39" t="str">
        <f>"podpis a pečiatka "&amp;IF(COUNTA([1]summary!$H$72:$H$81)=0,"navrhovateľa","dodávateľa")</f>
        <v>podpis a pečiatka dodávateľa</v>
      </c>
      <c r="H41" s="39"/>
      <c r="I41" s="39"/>
      <c r="J41" s="39"/>
      <c r="K41" s="39"/>
    </row>
    <row r="42" spans="1:13" s="23" customFormat="1" hidden="1" x14ac:dyDescent="0.25">
      <c r="A42" s="1">
        <f>A38</f>
        <v>0</v>
      </c>
      <c r="F42" s="25"/>
      <c r="G42" s="26"/>
      <c r="H42" s="26"/>
      <c r="I42" s="26"/>
      <c r="J42" s="26"/>
      <c r="K42" s="26"/>
    </row>
    <row r="43" spans="1:13" ht="15" hidden="1" customHeight="1" x14ac:dyDescent="0.25">
      <c r="A43" s="1">
        <f>A38*IF(COUNTA([1]summary!$H$72:$H$81)=0,1,0)</f>
        <v>0</v>
      </c>
      <c r="B43" s="40" t="s">
        <v>28</v>
      </c>
      <c r="C43" s="40"/>
      <c r="D43" s="40"/>
      <c r="E43" s="40"/>
      <c r="F43" s="40"/>
      <c r="G43" s="40"/>
      <c r="H43" s="40"/>
      <c r="I43" s="40"/>
      <c r="J43" s="40"/>
      <c r="K43" s="40"/>
      <c r="L43" s="27"/>
    </row>
    <row r="44" spans="1:13" hidden="1" x14ac:dyDescent="0.25">
      <c r="A44" s="1">
        <f>A43</f>
        <v>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27"/>
    </row>
    <row r="45" spans="1:13" ht="15" hidden="1" customHeight="1" x14ac:dyDescent="0.25">
      <c r="A45" s="1">
        <f>A38*IF(A43=1,0,1)</f>
        <v>0</v>
      </c>
      <c r="B45" s="40" t="s">
        <v>29</v>
      </c>
      <c r="C45" s="40"/>
      <c r="D45" s="40"/>
      <c r="E45" s="40"/>
      <c r="F45" s="40"/>
      <c r="G45" s="40"/>
      <c r="H45" s="40"/>
      <c r="I45" s="40"/>
      <c r="J45" s="40"/>
      <c r="K45" s="40"/>
      <c r="L45" s="27"/>
    </row>
    <row r="46" spans="1:13" hidden="1" x14ac:dyDescent="0.25">
      <c r="A46" s="1">
        <f>A45</f>
        <v>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1:13" s="1" customFormat="1" ht="21" hidden="1" x14ac:dyDescent="0.25">
      <c r="A47" s="1">
        <f>A69*A38</f>
        <v>0</v>
      </c>
      <c r="B47" s="3"/>
      <c r="C47" s="4"/>
      <c r="D47" s="4"/>
      <c r="E47" s="4"/>
      <c r="F47" s="4"/>
      <c r="G47" s="4"/>
      <c r="H47" s="4"/>
      <c r="I47" s="4"/>
      <c r="J47" s="84" t="str">
        <f>IF(COUNTA([1]summary!$H$72:$H$81)=0,'[1]Výzva na prieskum trhu'!$C$139,'[1]Výzva na predloženie CP'!$B$324)</f>
        <v xml:space="preserve">Príloha č. 2: </v>
      </c>
      <c r="K47" s="84"/>
    </row>
    <row r="48" spans="1:13" s="1" customFormat="1" ht="23.25" hidden="1" x14ac:dyDescent="0.25">
      <c r="A48" s="1">
        <f>A69*A38</f>
        <v>0</v>
      </c>
      <c r="B48" s="85" t="str">
        <f>IF(COUNTA([1]summary!$H$72:$H$81)=0,'[1]Výzva na prieskum trhu'!$B$2,'[1]Výzva na predloženie CP'!$B$2)</f>
        <v>Výzva na predloženie cenovej ponuky</v>
      </c>
      <c r="C48" s="85"/>
      <c r="D48" s="85"/>
      <c r="E48" s="85"/>
      <c r="F48" s="85"/>
      <c r="G48" s="85"/>
      <c r="H48" s="85"/>
      <c r="I48" s="85"/>
      <c r="J48" s="85"/>
      <c r="K48" s="85"/>
      <c r="M48" s="5"/>
    </row>
    <row r="49" spans="1:13" s="1" customFormat="1" hidden="1" x14ac:dyDescent="0.25">
      <c r="A49" s="1">
        <f>A69*A38</f>
        <v>0</v>
      </c>
      <c r="B49" s="6"/>
      <c r="C49" s="6"/>
      <c r="D49" s="6"/>
      <c r="E49" s="6"/>
      <c r="F49" s="6"/>
      <c r="G49" s="6"/>
      <c r="H49" s="6"/>
      <c r="I49" s="6"/>
      <c r="J49" s="6"/>
      <c r="K49" s="6"/>
      <c r="M49" s="5"/>
    </row>
    <row r="50" spans="1:13" s="1" customFormat="1" ht="23.25" hidden="1" x14ac:dyDescent="0.25">
      <c r="A50" s="1">
        <f>A69*A38</f>
        <v>0</v>
      </c>
      <c r="B50" s="85" t="str">
        <f>IF(COUNTA([1]summary!$H$72:$H$81)=0,'[1]Výzva na prieskum trhu'!$E$139,'[1]Výzva na predloženie CP'!$E$324)</f>
        <v>Zmluva o dielo - Rozpočet cenovej ponuky</v>
      </c>
      <c r="C50" s="85"/>
      <c r="D50" s="85"/>
      <c r="E50" s="85"/>
      <c r="F50" s="85"/>
      <c r="G50" s="85"/>
      <c r="H50" s="85"/>
      <c r="I50" s="85"/>
      <c r="J50" s="85"/>
      <c r="K50" s="85"/>
      <c r="M50" s="5"/>
    </row>
    <row r="51" spans="1:13" hidden="1" x14ac:dyDescent="0.25">
      <c r="A51" s="1">
        <f>A69*A38</f>
        <v>0</v>
      </c>
    </row>
    <row r="52" spans="1:13" ht="15" hidden="1" customHeight="1" x14ac:dyDescent="0.25">
      <c r="A52" s="1">
        <f>A69*A38</f>
        <v>0</v>
      </c>
      <c r="B52" s="48" t="s">
        <v>30</v>
      </c>
      <c r="C52" s="48"/>
      <c r="D52" s="48"/>
      <c r="E52" s="48"/>
      <c r="F52" s="48"/>
      <c r="G52" s="48"/>
      <c r="H52" s="48"/>
      <c r="I52" s="48"/>
      <c r="J52" s="48"/>
      <c r="K52" s="48"/>
    </row>
    <row r="53" spans="1:13" hidden="1" x14ac:dyDescent="0.25">
      <c r="A53" s="1">
        <f>A69*A38</f>
        <v>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3" hidden="1" x14ac:dyDescent="0.25">
      <c r="A54" s="1">
        <f>A69*A38</f>
        <v>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3" hidden="1" x14ac:dyDescent="0.25">
      <c r="A55" s="1">
        <f>A69*A38</f>
        <v>0</v>
      </c>
    </row>
    <row r="56" spans="1:13" s="1" customFormat="1" ht="19.5" hidden="1" customHeight="1" thickBot="1" x14ac:dyDescent="0.3">
      <c r="A56" s="1">
        <f>A69*A38</f>
        <v>0</v>
      </c>
      <c r="C56" s="116" t="str">
        <f>"Identifikačné údaje "&amp;IF(OR([1]summary!$K$41="",[1]summary!$K$41&gt;=[1]summary!$K$39),"navrhovateľa:","dodávateľa:")</f>
        <v>Identifikačné údaje navrhovateľa:</v>
      </c>
      <c r="D56" s="117"/>
      <c r="E56" s="117"/>
      <c r="F56" s="117"/>
      <c r="G56" s="118"/>
    </row>
    <row r="57" spans="1:13" s="1" customFormat="1" ht="19.5" hidden="1" customHeight="1" x14ac:dyDescent="0.25">
      <c r="A57" s="1">
        <f>A69*A38</f>
        <v>0</v>
      </c>
      <c r="C57" s="119" t="s">
        <v>3</v>
      </c>
      <c r="D57" s="120"/>
      <c r="E57" s="121"/>
      <c r="F57" s="122"/>
      <c r="G57" s="123"/>
    </row>
    <row r="58" spans="1:13" s="1" customFormat="1" ht="39" hidden="1" customHeight="1" x14ac:dyDescent="0.25">
      <c r="A58" s="1">
        <f>A69*A38</f>
        <v>0</v>
      </c>
      <c r="C58" s="114" t="s">
        <v>4</v>
      </c>
      <c r="D58" s="115"/>
      <c r="E58" s="106"/>
      <c r="F58" s="107"/>
      <c r="G58" s="108"/>
    </row>
    <row r="59" spans="1:13" s="1" customFormat="1" ht="19.5" hidden="1" customHeight="1" x14ac:dyDescent="0.25">
      <c r="A59" s="1">
        <f>A69*A38</f>
        <v>0</v>
      </c>
      <c r="C59" s="104" t="s">
        <v>5</v>
      </c>
      <c r="D59" s="105"/>
      <c r="E59" s="106"/>
      <c r="F59" s="107"/>
      <c r="G59" s="108"/>
    </row>
    <row r="60" spans="1:13" s="1" customFormat="1" ht="19.5" hidden="1" customHeight="1" x14ac:dyDescent="0.25">
      <c r="A60" s="1">
        <f>A69*A38</f>
        <v>0</v>
      </c>
      <c r="C60" s="104" t="s">
        <v>6</v>
      </c>
      <c r="D60" s="105"/>
      <c r="E60" s="106"/>
      <c r="F60" s="107"/>
      <c r="G60" s="108"/>
    </row>
    <row r="61" spans="1:13" s="1" customFormat="1" ht="19.5" hidden="1" customHeight="1" x14ac:dyDescent="0.25">
      <c r="A61" s="1">
        <f>A69*A38</f>
        <v>0</v>
      </c>
      <c r="C61" s="104" t="s">
        <v>7</v>
      </c>
      <c r="D61" s="105"/>
      <c r="E61" s="106"/>
      <c r="F61" s="107"/>
      <c r="G61" s="108"/>
    </row>
    <row r="62" spans="1:13" s="1" customFormat="1" ht="19.5" hidden="1" customHeight="1" x14ac:dyDescent="0.25">
      <c r="A62" s="1">
        <f>A69*A38</f>
        <v>0</v>
      </c>
      <c r="C62" s="104" t="s">
        <v>8</v>
      </c>
      <c r="D62" s="105"/>
      <c r="E62" s="106"/>
      <c r="F62" s="107"/>
      <c r="G62" s="108"/>
    </row>
    <row r="63" spans="1:13" s="1" customFormat="1" ht="19.5" hidden="1" customHeight="1" x14ac:dyDescent="0.25">
      <c r="A63" s="1">
        <f>A69*A38</f>
        <v>0</v>
      </c>
      <c r="C63" s="104" t="s">
        <v>9</v>
      </c>
      <c r="D63" s="105"/>
      <c r="E63" s="106"/>
      <c r="F63" s="107"/>
      <c r="G63" s="108"/>
    </row>
    <row r="64" spans="1:13" s="1" customFormat="1" ht="19.5" hidden="1" customHeight="1" x14ac:dyDescent="0.25">
      <c r="A64" s="1">
        <f>A69*A38</f>
        <v>0</v>
      </c>
      <c r="C64" s="104" t="s">
        <v>10</v>
      </c>
      <c r="D64" s="105"/>
      <c r="E64" s="106"/>
      <c r="F64" s="107"/>
      <c r="G64" s="108"/>
    </row>
    <row r="65" spans="1:11" s="1" customFormat="1" ht="19.5" hidden="1" customHeight="1" x14ac:dyDescent="0.25">
      <c r="A65" s="1">
        <f>A69*A38</f>
        <v>0</v>
      </c>
      <c r="C65" s="104" t="s">
        <v>11</v>
      </c>
      <c r="D65" s="105"/>
      <c r="E65" s="106"/>
      <c r="F65" s="107"/>
      <c r="G65" s="108"/>
    </row>
    <row r="66" spans="1:11" s="1" customFormat="1" ht="19.5" hidden="1" customHeight="1" thickBot="1" x14ac:dyDescent="0.3">
      <c r="A66" s="1">
        <f>A69*A38</f>
        <v>0</v>
      </c>
      <c r="C66" s="109" t="s">
        <v>12</v>
      </c>
      <c r="D66" s="110"/>
      <c r="E66" s="111"/>
      <c r="F66" s="112"/>
      <c r="G66" s="113"/>
    </row>
    <row r="67" spans="1:11" hidden="1" x14ac:dyDescent="0.25">
      <c r="A67" s="1">
        <f>A69*A38</f>
        <v>0</v>
      </c>
    </row>
    <row r="68" spans="1:11" hidden="1" x14ac:dyDescent="0.25">
      <c r="A68" s="1">
        <f>A69*A38</f>
        <v>0</v>
      </c>
    </row>
    <row r="69" spans="1:11" hidden="1" x14ac:dyDescent="0.25">
      <c r="A69">
        <f>IF(D69&lt;&gt;"",1,0)</f>
        <v>0</v>
      </c>
      <c r="B69" s="65" t="s">
        <v>13</v>
      </c>
      <c r="C69" s="65"/>
      <c r="D69" s="66" t="str">
        <f>IF([1]summary!$B$38&lt;&gt;"",[1]summary!$B$38,"")</f>
        <v/>
      </c>
      <c r="E69" s="66"/>
      <c r="F69" s="66"/>
      <c r="G69" s="66"/>
      <c r="H69" s="66"/>
      <c r="I69" s="66"/>
      <c r="J69" s="66"/>
      <c r="K69" s="8"/>
    </row>
    <row r="70" spans="1:11" hidden="1" x14ac:dyDescent="0.25">
      <c r="A70" s="1">
        <f>A69</f>
        <v>0</v>
      </c>
    </row>
    <row r="71" spans="1:11" ht="54.95" hidden="1" customHeight="1" thickBot="1" x14ac:dyDescent="0.3">
      <c r="A71" s="1">
        <f>A69</f>
        <v>0</v>
      </c>
      <c r="B71" s="67" t="s">
        <v>14</v>
      </c>
      <c r="C71" s="68"/>
      <c r="D71" s="69"/>
      <c r="E71" s="70" t="s">
        <v>31</v>
      </c>
      <c r="F71" s="71"/>
      <c r="G71" s="9" t="s">
        <v>15</v>
      </c>
      <c r="H71" s="10" t="s">
        <v>16</v>
      </c>
      <c r="I71" s="9" t="s">
        <v>17</v>
      </c>
      <c r="J71" s="11" t="s">
        <v>18</v>
      </c>
      <c r="K71" s="11" t="s">
        <v>19</v>
      </c>
    </row>
    <row r="72" spans="1:11" ht="25.5" hidden="1" customHeight="1" x14ac:dyDescent="0.25">
      <c r="A72" s="1">
        <f>A69</f>
        <v>0</v>
      </c>
      <c r="B72" s="49" t="s">
        <v>32</v>
      </c>
      <c r="C72" s="50"/>
      <c r="D72" s="28"/>
      <c r="E72" s="94"/>
      <c r="F72" s="95"/>
      <c r="G72" s="12" t="s">
        <v>20</v>
      </c>
      <c r="H72" s="13"/>
      <c r="I72" s="14"/>
      <c r="J72" s="15" t="str">
        <f t="shared" ref="J72:J79" si="0">IF(AND(H72&lt;&gt;"",I72&lt;&gt;""),H72*I72,"")</f>
        <v/>
      </c>
      <c r="K72" s="15" t="str">
        <f t="shared" ref="K72:K79" si="1">IF(J72&lt;&gt;"",J72*1.2,"")</f>
        <v/>
      </c>
    </row>
    <row r="73" spans="1:11" ht="25.5" hidden="1" customHeight="1" x14ac:dyDescent="0.25">
      <c r="A73" s="1">
        <f>A69</f>
        <v>0</v>
      </c>
      <c r="B73" s="51"/>
      <c r="C73" s="52"/>
      <c r="D73" s="29"/>
      <c r="E73" s="96"/>
      <c r="F73" s="97"/>
      <c r="G73" s="30" t="s">
        <v>20</v>
      </c>
      <c r="H73" s="31"/>
      <c r="I73" s="32"/>
      <c r="J73" s="33" t="str">
        <f t="shared" si="0"/>
        <v/>
      </c>
      <c r="K73" s="33" t="str">
        <f t="shared" si="1"/>
        <v/>
      </c>
    </row>
    <row r="74" spans="1:11" ht="25.5" hidden="1" customHeight="1" thickBot="1" x14ac:dyDescent="0.3">
      <c r="A74" s="1">
        <f>A69</f>
        <v>0</v>
      </c>
      <c r="B74" s="53"/>
      <c r="C74" s="54"/>
      <c r="D74" s="34"/>
      <c r="E74" s="98"/>
      <c r="F74" s="99"/>
      <c r="G74" s="35" t="s">
        <v>20</v>
      </c>
      <c r="H74" s="36"/>
      <c r="I74" s="37"/>
      <c r="J74" s="38" t="str">
        <f t="shared" si="0"/>
        <v/>
      </c>
      <c r="K74" s="38" t="str">
        <f t="shared" si="1"/>
        <v/>
      </c>
    </row>
    <row r="75" spans="1:11" ht="25.5" hidden="1" customHeight="1" x14ac:dyDescent="0.25">
      <c r="A75" s="1">
        <f>A69</f>
        <v>0</v>
      </c>
      <c r="B75" s="49" t="s">
        <v>33</v>
      </c>
      <c r="C75" s="50"/>
      <c r="D75" s="28"/>
      <c r="E75" s="94"/>
      <c r="F75" s="95"/>
      <c r="G75" s="12" t="s">
        <v>20</v>
      </c>
      <c r="H75" s="13"/>
      <c r="I75" s="14"/>
      <c r="J75" s="15" t="str">
        <f t="shared" si="0"/>
        <v/>
      </c>
      <c r="K75" s="15" t="str">
        <f t="shared" si="1"/>
        <v/>
      </c>
    </row>
    <row r="76" spans="1:11" ht="25.5" hidden="1" customHeight="1" x14ac:dyDescent="0.25">
      <c r="A76" s="1">
        <f>A69</f>
        <v>0</v>
      </c>
      <c r="B76" s="51"/>
      <c r="C76" s="52"/>
      <c r="D76" s="29"/>
      <c r="E76" s="96"/>
      <c r="F76" s="97"/>
      <c r="G76" s="30" t="s">
        <v>20</v>
      </c>
      <c r="H76" s="31"/>
      <c r="I76" s="32"/>
      <c r="J76" s="33" t="str">
        <f t="shared" si="0"/>
        <v/>
      </c>
      <c r="K76" s="33" t="str">
        <f t="shared" si="1"/>
        <v/>
      </c>
    </row>
    <row r="77" spans="1:11" ht="25.5" hidden="1" customHeight="1" thickBot="1" x14ac:dyDescent="0.3">
      <c r="A77" s="1">
        <f>A69</f>
        <v>0</v>
      </c>
      <c r="B77" s="53"/>
      <c r="C77" s="54"/>
      <c r="D77" s="34"/>
      <c r="E77" s="98"/>
      <c r="F77" s="99"/>
      <c r="G77" s="35" t="s">
        <v>20</v>
      </c>
      <c r="H77" s="36"/>
      <c r="I77" s="37"/>
      <c r="J77" s="38" t="str">
        <f t="shared" si="0"/>
        <v/>
      </c>
      <c r="K77" s="38" t="str">
        <f t="shared" si="1"/>
        <v/>
      </c>
    </row>
    <row r="78" spans="1:11" ht="25.5" hidden="1" customHeight="1" x14ac:dyDescent="0.25">
      <c r="A78" s="1">
        <f>A69</f>
        <v>0</v>
      </c>
      <c r="B78" s="49" t="s">
        <v>34</v>
      </c>
      <c r="C78" s="50"/>
      <c r="D78" s="28" t="s">
        <v>35</v>
      </c>
      <c r="E78" s="100" t="s">
        <v>36</v>
      </c>
      <c r="F78" s="101"/>
      <c r="G78" s="12" t="s">
        <v>36</v>
      </c>
      <c r="H78" s="13"/>
      <c r="I78" s="14">
        <v>1</v>
      </c>
      <c r="J78" s="15" t="str">
        <f t="shared" si="0"/>
        <v/>
      </c>
      <c r="K78" s="15" t="str">
        <f t="shared" si="1"/>
        <v/>
      </c>
    </row>
    <row r="79" spans="1:11" ht="25.5" hidden="1" customHeight="1" thickBot="1" x14ac:dyDescent="0.3">
      <c r="A79" s="1">
        <f>A69</f>
        <v>0</v>
      </c>
      <c r="B79" s="53"/>
      <c r="C79" s="54"/>
      <c r="D79" s="34" t="s">
        <v>37</v>
      </c>
      <c r="E79" s="102" t="s">
        <v>36</v>
      </c>
      <c r="F79" s="103"/>
      <c r="G79" s="35" t="s">
        <v>36</v>
      </c>
      <c r="H79" s="36"/>
      <c r="I79" s="37">
        <v>1</v>
      </c>
      <c r="J79" s="38" t="str">
        <f t="shared" si="0"/>
        <v/>
      </c>
      <c r="K79" s="38" t="str">
        <f t="shared" si="1"/>
        <v/>
      </c>
    </row>
    <row r="80" spans="1:11" ht="25.5" hidden="1" customHeight="1" thickBot="1" x14ac:dyDescent="0.3">
      <c r="A80" s="1">
        <f>A69</f>
        <v>0</v>
      </c>
      <c r="B80" s="16"/>
      <c r="C80" s="17"/>
      <c r="D80" s="17"/>
      <c r="E80" s="17"/>
      <c r="F80" s="17"/>
      <c r="G80" s="17"/>
      <c r="H80" s="18"/>
      <c r="I80" s="18" t="s">
        <v>21</v>
      </c>
      <c r="J80" s="19" t="str">
        <f>IF(SUM(J72:J79)&gt;0,SUM(J72:J79),"")</f>
        <v/>
      </c>
      <c r="K80" s="19" t="str">
        <f>IF(SUM(K72:K79)&gt;0,SUM(K72:K79),"")</f>
        <v/>
      </c>
    </row>
    <row r="81" spans="1:13" hidden="1" x14ac:dyDescent="0.25">
      <c r="A81" s="1">
        <f>A69</f>
        <v>0</v>
      </c>
      <c r="B81" s="20" t="s">
        <v>22</v>
      </c>
    </row>
    <row r="82" spans="1:13" hidden="1" x14ac:dyDescent="0.25">
      <c r="A82" s="1">
        <f>A69</f>
        <v>0</v>
      </c>
    </row>
    <row r="83" spans="1:13" hidden="1" x14ac:dyDescent="0.25">
      <c r="A83" s="1">
        <f>A69</f>
        <v>0</v>
      </c>
    </row>
    <row r="84" spans="1:13" hidden="1" x14ac:dyDescent="0.25">
      <c r="A84" s="1">
        <f>A69*IF(COUNTA([1]summary!$H$72:$H$81)=0,1,0)</f>
        <v>0</v>
      </c>
      <c r="C84" s="41" t="s">
        <v>23</v>
      </c>
      <c r="D84" s="42"/>
      <c r="E84" s="42"/>
      <c r="F84" s="42"/>
      <c r="G84" s="42"/>
      <c r="H84" s="42"/>
      <c r="I84" s="42"/>
      <c r="J84" s="43"/>
    </row>
    <row r="85" spans="1:13" hidden="1" x14ac:dyDescent="0.25">
      <c r="A85" s="1">
        <f>A84</f>
        <v>0</v>
      </c>
      <c r="C85" s="44"/>
      <c r="D85" s="45"/>
      <c r="E85" s="45"/>
      <c r="F85" s="45"/>
      <c r="G85" s="45"/>
      <c r="H85" s="45"/>
      <c r="I85" s="45"/>
      <c r="J85" s="46"/>
    </row>
    <row r="86" spans="1:13" hidden="1" x14ac:dyDescent="0.25">
      <c r="A86" s="1">
        <f>A84</f>
        <v>0</v>
      </c>
    </row>
    <row r="87" spans="1:13" hidden="1" x14ac:dyDescent="0.25">
      <c r="A87" s="1">
        <f>A84</f>
        <v>0</v>
      </c>
    </row>
    <row r="88" spans="1:13" hidden="1" x14ac:dyDescent="0.25">
      <c r="A88" s="1">
        <f>A69*IF([1]summary!$F$12='Príloha č. 1'!M88,1,0)</f>
        <v>0</v>
      </c>
      <c r="B88" s="47" t="s">
        <v>38</v>
      </c>
      <c r="C88" s="47"/>
      <c r="D88" s="47"/>
      <c r="E88" s="47"/>
      <c r="F88" s="47"/>
      <c r="G88" s="47"/>
      <c r="H88" s="47"/>
      <c r="I88" s="47"/>
      <c r="J88" s="47"/>
      <c r="K88" s="47"/>
      <c r="M88" s="5" t="s">
        <v>24</v>
      </c>
    </row>
    <row r="89" spans="1:13" hidden="1" x14ac:dyDescent="0.25">
      <c r="A89" s="1">
        <f>A88</f>
        <v>0</v>
      </c>
    </row>
    <row r="90" spans="1:13" ht="15" hidden="1" customHeight="1" x14ac:dyDescent="0.25">
      <c r="A90" s="1">
        <f>A88</f>
        <v>0</v>
      </c>
      <c r="B90" s="48" t="s">
        <v>25</v>
      </c>
      <c r="C90" s="48"/>
      <c r="D90" s="48"/>
      <c r="E90" s="48"/>
      <c r="F90" s="48"/>
      <c r="G90" s="48"/>
      <c r="H90" s="48"/>
      <c r="I90" s="48"/>
      <c r="J90" s="48"/>
      <c r="K90" s="48"/>
    </row>
    <row r="91" spans="1:13" hidden="1" x14ac:dyDescent="0.25">
      <c r="A91" s="1">
        <f>A88</f>
        <v>0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</row>
    <row r="92" spans="1:13" hidden="1" x14ac:dyDescent="0.25">
      <c r="A92" s="1">
        <f>A88</f>
        <v>0</v>
      </c>
    </row>
    <row r="93" spans="1:13" hidden="1" x14ac:dyDescent="0.25">
      <c r="A93" s="1">
        <f>A94</f>
        <v>0</v>
      </c>
    </row>
    <row r="94" spans="1:13" hidden="1" x14ac:dyDescent="0.25">
      <c r="A94" s="1">
        <f>A69*IF(COUNTA([1]summary!$H$72:$H$81)=0,IF([1]summary!$G$20="všetky predmety spolu",0,1),IF([1]summary!$E$58="cenové ponuky komplexne",0,1))</f>
        <v>0</v>
      </c>
      <c r="C94" s="21" t="s">
        <v>26</v>
      </c>
      <c r="D94" s="22"/>
    </row>
    <row r="95" spans="1:13" s="23" customFormat="1" hidden="1" x14ac:dyDescent="0.25">
      <c r="A95" s="1">
        <f>A94</f>
        <v>0</v>
      </c>
      <c r="C95" s="21"/>
    </row>
    <row r="96" spans="1:13" s="23" customFormat="1" ht="15" hidden="1" customHeight="1" x14ac:dyDescent="0.25">
      <c r="A96" s="1">
        <f>A94</f>
        <v>0</v>
      </c>
      <c r="C96" s="21" t="s">
        <v>27</v>
      </c>
      <c r="D96" s="22"/>
      <c r="G96" s="24"/>
      <c r="H96" s="24"/>
      <c r="I96" s="24"/>
      <c r="J96" s="24"/>
      <c r="K96" s="24"/>
    </row>
    <row r="97" spans="1:13" s="23" customFormat="1" hidden="1" x14ac:dyDescent="0.25">
      <c r="A97" s="1">
        <f>A94</f>
        <v>0</v>
      </c>
      <c r="F97" s="25"/>
      <c r="G97" s="39" t="str">
        <f>"podpis a pečiatka "&amp;IF(COUNTA([1]summary!$H$72:$H$81)=0,"navrhovateľa","dodávateľa")</f>
        <v>podpis a pečiatka dodávateľa</v>
      </c>
      <c r="H97" s="39"/>
      <c r="I97" s="39"/>
      <c r="J97" s="39"/>
      <c r="K97" s="39"/>
    </row>
    <row r="98" spans="1:13" s="23" customFormat="1" hidden="1" x14ac:dyDescent="0.25">
      <c r="A98" s="1">
        <f>A94</f>
        <v>0</v>
      </c>
      <c r="F98" s="25"/>
      <c r="G98" s="26"/>
      <c r="H98" s="26"/>
      <c r="I98" s="26"/>
      <c r="J98" s="26"/>
      <c r="K98" s="26"/>
    </row>
    <row r="99" spans="1:13" ht="15" hidden="1" customHeight="1" x14ac:dyDescent="0.25">
      <c r="A99" s="1">
        <f>A94*IF(COUNTA([1]summary!$H$72:$H$81)=0,1,0)</f>
        <v>0</v>
      </c>
      <c r="B99" s="40" t="s">
        <v>28</v>
      </c>
      <c r="C99" s="40"/>
      <c r="D99" s="40"/>
      <c r="E99" s="40"/>
      <c r="F99" s="40"/>
      <c r="G99" s="40"/>
      <c r="H99" s="40"/>
      <c r="I99" s="40"/>
      <c r="J99" s="40"/>
      <c r="K99" s="40"/>
      <c r="L99" s="27"/>
    </row>
    <row r="100" spans="1:13" hidden="1" x14ac:dyDescent="0.25">
      <c r="A100" s="1">
        <f>A99</f>
        <v>0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27"/>
    </row>
    <row r="101" spans="1:13" ht="15" hidden="1" customHeight="1" x14ac:dyDescent="0.25">
      <c r="A101" s="1">
        <f>A94*IF(A99=1,0,1)</f>
        <v>0</v>
      </c>
      <c r="B101" s="40" t="s">
        <v>29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27"/>
    </row>
    <row r="102" spans="1:13" hidden="1" x14ac:dyDescent="0.25">
      <c r="A102" s="1">
        <f>A101</f>
        <v>0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27"/>
    </row>
    <row r="103" spans="1:13" s="1" customFormat="1" ht="21" hidden="1" x14ac:dyDescent="0.25">
      <c r="A103" s="1">
        <f>A125*A94</f>
        <v>0</v>
      </c>
      <c r="B103" s="3"/>
      <c r="C103" s="4"/>
      <c r="D103" s="4"/>
      <c r="E103" s="4"/>
      <c r="F103" s="4"/>
      <c r="G103" s="4"/>
      <c r="H103" s="4"/>
      <c r="I103" s="4"/>
      <c r="J103" s="84" t="str">
        <f>IF(COUNTA([1]summary!$H$72:$H$81)=0,'[1]Výzva na prieskum trhu'!$C$139,'[1]Výzva na predloženie CP'!$B$324)</f>
        <v xml:space="preserve">Príloha č. 2: </v>
      </c>
      <c r="K103" s="84"/>
    </row>
    <row r="104" spans="1:13" s="1" customFormat="1" ht="23.25" hidden="1" x14ac:dyDescent="0.25">
      <c r="A104" s="1">
        <f>A125*A94</f>
        <v>0</v>
      </c>
      <c r="B104" s="85" t="str">
        <f>IF(COUNTA([1]summary!$H$72:$H$81)=0,'[1]Výzva na prieskum trhu'!$B$2,'[1]Výzva na predloženie CP'!$B$2)</f>
        <v>Výzva na predloženie cenovej ponuky</v>
      </c>
      <c r="C104" s="85"/>
      <c r="D104" s="85"/>
      <c r="E104" s="85"/>
      <c r="F104" s="85"/>
      <c r="G104" s="85"/>
      <c r="H104" s="85"/>
      <c r="I104" s="85"/>
      <c r="J104" s="85"/>
      <c r="K104" s="85"/>
      <c r="M104" s="5"/>
    </row>
    <row r="105" spans="1:13" s="1" customFormat="1" hidden="1" x14ac:dyDescent="0.25">
      <c r="A105" s="1">
        <f>A125*A94</f>
        <v>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M105" s="5"/>
    </row>
    <row r="106" spans="1:13" s="1" customFormat="1" ht="23.25" hidden="1" x14ac:dyDescent="0.25">
      <c r="A106" s="1">
        <f>A125*A94</f>
        <v>0</v>
      </c>
      <c r="B106" s="85" t="str">
        <f>IF(COUNTA([1]summary!$H$72:$H$81)=0,'[1]Výzva na prieskum trhu'!$E$139,'[1]Výzva na predloženie CP'!$E$324)</f>
        <v>Zmluva o dielo - Rozpočet cenovej ponuky</v>
      </c>
      <c r="C106" s="85"/>
      <c r="D106" s="85"/>
      <c r="E106" s="85"/>
      <c r="F106" s="85"/>
      <c r="G106" s="85"/>
      <c r="H106" s="85"/>
      <c r="I106" s="85"/>
      <c r="J106" s="85"/>
      <c r="K106" s="85"/>
      <c r="M106" s="5"/>
    </row>
    <row r="107" spans="1:13" hidden="1" x14ac:dyDescent="0.25">
      <c r="A107" s="1">
        <f>A125*A94</f>
        <v>0</v>
      </c>
    </row>
    <row r="108" spans="1:13" ht="15" hidden="1" customHeight="1" x14ac:dyDescent="0.25">
      <c r="A108" s="1">
        <f>A125*A94</f>
        <v>0</v>
      </c>
      <c r="B108" s="48" t="s">
        <v>30</v>
      </c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1:13" hidden="1" x14ac:dyDescent="0.25">
      <c r="A109" s="1">
        <f>A125*A94</f>
        <v>0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3" hidden="1" x14ac:dyDescent="0.25">
      <c r="A110" s="1">
        <f>A125*A94</f>
        <v>0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3" hidden="1" x14ac:dyDescent="0.25">
      <c r="A111" s="1">
        <f>A125*A94</f>
        <v>0</v>
      </c>
    </row>
    <row r="112" spans="1:13" s="1" customFormat="1" ht="19.5" hidden="1" customHeight="1" thickBot="1" x14ac:dyDescent="0.3">
      <c r="A112" s="1">
        <f>A125*A94</f>
        <v>0</v>
      </c>
      <c r="C112" s="116" t="str">
        <f>"Identifikačné údaje "&amp;IF(OR([1]summary!$K$41="",[1]summary!$K$41&gt;=[1]summary!$K$39),"navrhovateľa:","dodávateľa:")</f>
        <v>Identifikačné údaje navrhovateľa:</v>
      </c>
      <c r="D112" s="117"/>
      <c r="E112" s="117"/>
      <c r="F112" s="117"/>
      <c r="G112" s="118"/>
    </row>
    <row r="113" spans="1:11" s="1" customFormat="1" ht="19.5" hidden="1" customHeight="1" x14ac:dyDescent="0.25">
      <c r="A113" s="1">
        <f>A125*A94</f>
        <v>0</v>
      </c>
      <c r="C113" s="119" t="s">
        <v>3</v>
      </c>
      <c r="D113" s="120"/>
      <c r="E113" s="121"/>
      <c r="F113" s="122"/>
      <c r="G113" s="123"/>
    </row>
    <row r="114" spans="1:11" s="1" customFormat="1" ht="39" hidden="1" customHeight="1" x14ac:dyDescent="0.25">
      <c r="A114" s="1">
        <f>A125*A94</f>
        <v>0</v>
      </c>
      <c r="C114" s="114" t="s">
        <v>4</v>
      </c>
      <c r="D114" s="115"/>
      <c r="E114" s="106"/>
      <c r="F114" s="107"/>
      <c r="G114" s="108"/>
    </row>
    <row r="115" spans="1:11" s="1" customFormat="1" ht="19.5" hidden="1" customHeight="1" x14ac:dyDescent="0.25">
      <c r="A115" s="1">
        <f>A125*A94</f>
        <v>0</v>
      </c>
      <c r="C115" s="104" t="s">
        <v>5</v>
      </c>
      <c r="D115" s="105"/>
      <c r="E115" s="106"/>
      <c r="F115" s="107"/>
      <c r="G115" s="108"/>
    </row>
    <row r="116" spans="1:11" s="1" customFormat="1" ht="19.5" hidden="1" customHeight="1" x14ac:dyDescent="0.25">
      <c r="A116" s="1">
        <f>A125*A94</f>
        <v>0</v>
      </c>
      <c r="C116" s="104" t="s">
        <v>6</v>
      </c>
      <c r="D116" s="105"/>
      <c r="E116" s="106"/>
      <c r="F116" s="107"/>
      <c r="G116" s="108"/>
    </row>
    <row r="117" spans="1:11" s="1" customFormat="1" ht="19.5" hidden="1" customHeight="1" x14ac:dyDescent="0.25">
      <c r="A117" s="1">
        <f>A125*A94</f>
        <v>0</v>
      </c>
      <c r="C117" s="104" t="s">
        <v>7</v>
      </c>
      <c r="D117" s="105"/>
      <c r="E117" s="106"/>
      <c r="F117" s="107"/>
      <c r="G117" s="108"/>
    </row>
    <row r="118" spans="1:11" s="1" customFormat="1" ht="19.5" hidden="1" customHeight="1" x14ac:dyDescent="0.25">
      <c r="A118" s="1">
        <f>A125*A94</f>
        <v>0</v>
      </c>
      <c r="C118" s="104" t="s">
        <v>8</v>
      </c>
      <c r="D118" s="105"/>
      <c r="E118" s="106"/>
      <c r="F118" s="107"/>
      <c r="G118" s="108"/>
    </row>
    <row r="119" spans="1:11" s="1" customFormat="1" ht="19.5" hidden="1" customHeight="1" x14ac:dyDescent="0.25">
      <c r="A119" s="1">
        <f>A125*A94</f>
        <v>0</v>
      </c>
      <c r="C119" s="104" t="s">
        <v>9</v>
      </c>
      <c r="D119" s="105"/>
      <c r="E119" s="106"/>
      <c r="F119" s="107"/>
      <c r="G119" s="108"/>
    </row>
    <row r="120" spans="1:11" s="1" customFormat="1" ht="19.5" hidden="1" customHeight="1" x14ac:dyDescent="0.25">
      <c r="A120" s="1">
        <f>A125*A94</f>
        <v>0</v>
      </c>
      <c r="C120" s="104" t="s">
        <v>10</v>
      </c>
      <c r="D120" s="105"/>
      <c r="E120" s="106"/>
      <c r="F120" s="107"/>
      <c r="G120" s="108"/>
    </row>
    <row r="121" spans="1:11" s="1" customFormat="1" ht="19.5" hidden="1" customHeight="1" x14ac:dyDescent="0.25">
      <c r="A121" s="1">
        <f>A125*A94</f>
        <v>0</v>
      </c>
      <c r="C121" s="104" t="s">
        <v>11</v>
      </c>
      <c r="D121" s="105"/>
      <c r="E121" s="106"/>
      <c r="F121" s="107"/>
      <c r="G121" s="108"/>
    </row>
    <row r="122" spans="1:11" s="1" customFormat="1" ht="19.5" hidden="1" customHeight="1" thickBot="1" x14ac:dyDescent="0.3">
      <c r="A122" s="1">
        <f>A125*A94</f>
        <v>0</v>
      </c>
      <c r="C122" s="109" t="s">
        <v>12</v>
      </c>
      <c r="D122" s="110"/>
      <c r="E122" s="111"/>
      <c r="F122" s="112"/>
      <c r="G122" s="113"/>
    </row>
    <row r="123" spans="1:11" hidden="1" x14ac:dyDescent="0.25">
      <c r="A123" s="1">
        <f>A125*A94</f>
        <v>0</v>
      </c>
    </row>
    <row r="124" spans="1:11" hidden="1" x14ac:dyDescent="0.25">
      <c r="A124" s="1">
        <f>A125*A94</f>
        <v>0</v>
      </c>
    </row>
    <row r="125" spans="1:11" hidden="1" x14ac:dyDescent="0.25">
      <c r="A125">
        <f>IF(D125&lt;&gt;"",1,0)</f>
        <v>0</v>
      </c>
      <c r="B125" s="65" t="s">
        <v>13</v>
      </c>
      <c r="C125" s="65"/>
      <c r="D125" s="66" t="str">
        <f>IF([1]summary!$B$39&lt;&gt;"",[1]summary!$B$39,"")</f>
        <v/>
      </c>
      <c r="E125" s="66"/>
      <c r="F125" s="66"/>
      <c r="G125" s="66"/>
      <c r="H125" s="66"/>
      <c r="I125" s="66"/>
      <c r="J125" s="66"/>
      <c r="K125" s="8"/>
    </row>
    <row r="126" spans="1:11" hidden="1" x14ac:dyDescent="0.25">
      <c r="A126" s="1">
        <f>A125</f>
        <v>0</v>
      </c>
    </row>
    <row r="127" spans="1:11" ht="54.95" hidden="1" customHeight="1" thickBot="1" x14ac:dyDescent="0.3">
      <c r="A127" s="1">
        <f>A125</f>
        <v>0</v>
      </c>
      <c r="B127" s="67" t="s">
        <v>14</v>
      </c>
      <c r="C127" s="68"/>
      <c r="D127" s="69"/>
      <c r="E127" s="70" t="s">
        <v>31</v>
      </c>
      <c r="F127" s="71"/>
      <c r="G127" s="9" t="s">
        <v>15</v>
      </c>
      <c r="H127" s="10" t="s">
        <v>16</v>
      </c>
      <c r="I127" s="9" t="s">
        <v>17</v>
      </c>
      <c r="J127" s="11" t="s">
        <v>18</v>
      </c>
      <c r="K127" s="11" t="s">
        <v>19</v>
      </c>
    </row>
    <row r="128" spans="1:11" ht="25.5" hidden="1" customHeight="1" x14ac:dyDescent="0.25">
      <c r="A128" s="1">
        <f>A125</f>
        <v>0</v>
      </c>
      <c r="B128" s="49" t="s">
        <v>32</v>
      </c>
      <c r="C128" s="50"/>
      <c r="D128" s="28"/>
      <c r="E128" s="94"/>
      <c r="F128" s="95"/>
      <c r="G128" s="12" t="s">
        <v>20</v>
      </c>
      <c r="H128" s="13"/>
      <c r="I128" s="14"/>
      <c r="J128" s="15" t="str">
        <f t="shared" ref="J128:J135" si="2">IF(AND(H128&lt;&gt;"",I128&lt;&gt;""),H128*I128,"")</f>
        <v/>
      </c>
      <c r="K128" s="15" t="str">
        <f t="shared" ref="K128:K135" si="3">IF(J128&lt;&gt;"",J128*1.2,"")</f>
        <v/>
      </c>
    </row>
    <row r="129" spans="1:13" ht="25.5" hidden="1" customHeight="1" x14ac:dyDescent="0.25">
      <c r="A129" s="1">
        <f>A125</f>
        <v>0</v>
      </c>
      <c r="B129" s="51"/>
      <c r="C129" s="52"/>
      <c r="D129" s="29"/>
      <c r="E129" s="96"/>
      <c r="F129" s="97"/>
      <c r="G129" s="30" t="s">
        <v>20</v>
      </c>
      <c r="H129" s="31"/>
      <c r="I129" s="32"/>
      <c r="J129" s="33" t="str">
        <f t="shared" si="2"/>
        <v/>
      </c>
      <c r="K129" s="33" t="str">
        <f t="shared" si="3"/>
        <v/>
      </c>
    </row>
    <row r="130" spans="1:13" ht="25.5" hidden="1" customHeight="1" thickBot="1" x14ac:dyDescent="0.3">
      <c r="A130" s="1">
        <f>A125</f>
        <v>0</v>
      </c>
      <c r="B130" s="53"/>
      <c r="C130" s="54"/>
      <c r="D130" s="34"/>
      <c r="E130" s="98"/>
      <c r="F130" s="99"/>
      <c r="G130" s="35" t="s">
        <v>20</v>
      </c>
      <c r="H130" s="36"/>
      <c r="I130" s="37"/>
      <c r="J130" s="38" t="str">
        <f t="shared" si="2"/>
        <v/>
      </c>
      <c r="K130" s="38" t="str">
        <f t="shared" si="3"/>
        <v/>
      </c>
    </row>
    <row r="131" spans="1:13" ht="25.5" hidden="1" customHeight="1" x14ac:dyDescent="0.25">
      <c r="A131" s="1">
        <f>A125</f>
        <v>0</v>
      </c>
      <c r="B131" s="49" t="s">
        <v>33</v>
      </c>
      <c r="C131" s="50"/>
      <c r="D131" s="28"/>
      <c r="E131" s="94"/>
      <c r="F131" s="95"/>
      <c r="G131" s="12" t="s">
        <v>20</v>
      </c>
      <c r="H131" s="13"/>
      <c r="I131" s="14"/>
      <c r="J131" s="15" t="str">
        <f t="shared" si="2"/>
        <v/>
      </c>
      <c r="K131" s="15" t="str">
        <f t="shared" si="3"/>
        <v/>
      </c>
    </row>
    <row r="132" spans="1:13" ht="25.5" hidden="1" customHeight="1" x14ac:dyDescent="0.25">
      <c r="A132" s="1">
        <f>A125</f>
        <v>0</v>
      </c>
      <c r="B132" s="51"/>
      <c r="C132" s="52"/>
      <c r="D132" s="29"/>
      <c r="E132" s="96"/>
      <c r="F132" s="97"/>
      <c r="G132" s="30" t="s">
        <v>20</v>
      </c>
      <c r="H132" s="31"/>
      <c r="I132" s="32"/>
      <c r="J132" s="33" t="str">
        <f t="shared" si="2"/>
        <v/>
      </c>
      <c r="K132" s="33" t="str">
        <f t="shared" si="3"/>
        <v/>
      </c>
    </row>
    <row r="133" spans="1:13" ht="25.5" hidden="1" customHeight="1" thickBot="1" x14ac:dyDescent="0.3">
      <c r="A133" s="1">
        <f>A125</f>
        <v>0</v>
      </c>
      <c r="B133" s="53"/>
      <c r="C133" s="54"/>
      <c r="D133" s="34"/>
      <c r="E133" s="98"/>
      <c r="F133" s="99"/>
      <c r="G133" s="35" t="s">
        <v>20</v>
      </c>
      <c r="H133" s="36"/>
      <c r="I133" s="37"/>
      <c r="J133" s="38" t="str">
        <f t="shared" si="2"/>
        <v/>
      </c>
      <c r="K133" s="38" t="str">
        <f t="shared" si="3"/>
        <v/>
      </c>
    </row>
    <row r="134" spans="1:13" ht="25.5" hidden="1" customHeight="1" x14ac:dyDescent="0.25">
      <c r="A134" s="1">
        <f>A125</f>
        <v>0</v>
      </c>
      <c r="B134" s="49" t="s">
        <v>34</v>
      </c>
      <c r="C134" s="50"/>
      <c r="D134" s="28" t="s">
        <v>35</v>
      </c>
      <c r="E134" s="100" t="s">
        <v>36</v>
      </c>
      <c r="F134" s="101"/>
      <c r="G134" s="12" t="s">
        <v>36</v>
      </c>
      <c r="H134" s="13"/>
      <c r="I134" s="14">
        <v>1</v>
      </c>
      <c r="J134" s="15" t="str">
        <f t="shared" si="2"/>
        <v/>
      </c>
      <c r="K134" s="15" t="str">
        <f t="shared" si="3"/>
        <v/>
      </c>
    </row>
    <row r="135" spans="1:13" ht="25.5" hidden="1" customHeight="1" thickBot="1" x14ac:dyDescent="0.3">
      <c r="A135" s="1">
        <f>A125</f>
        <v>0</v>
      </c>
      <c r="B135" s="53"/>
      <c r="C135" s="54"/>
      <c r="D135" s="34" t="s">
        <v>37</v>
      </c>
      <c r="E135" s="102" t="s">
        <v>36</v>
      </c>
      <c r="F135" s="103"/>
      <c r="G135" s="35" t="s">
        <v>36</v>
      </c>
      <c r="H135" s="36"/>
      <c r="I135" s="37">
        <v>1</v>
      </c>
      <c r="J135" s="38" t="str">
        <f t="shared" si="2"/>
        <v/>
      </c>
      <c r="K135" s="38" t="str">
        <f t="shared" si="3"/>
        <v/>
      </c>
    </row>
    <row r="136" spans="1:13" ht="25.5" hidden="1" customHeight="1" thickBot="1" x14ac:dyDescent="0.3">
      <c r="A136" s="1">
        <f>A125</f>
        <v>0</v>
      </c>
      <c r="B136" s="16"/>
      <c r="C136" s="17"/>
      <c r="D136" s="17"/>
      <c r="E136" s="17"/>
      <c r="F136" s="17"/>
      <c r="G136" s="17"/>
      <c r="H136" s="18"/>
      <c r="I136" s="18" t="s">
        <v>21</v>
      </c>
      <c r="J136" s="19" t="str">
        <f>IF(SUM(J128:J135)&gt;0,SUM(J128:J135),"")</f>
        <v/>
      </c>
      <c r="K136" s="19" t="str">
        <f>IF(SUM(K128:K135)&gt;0,SUM(K128:K135),"")</f>
        <v/>
      </c>
    </row>
    <row r="137" spans="1:13" hidden="1" x14ac:dyDescent="0.25">
      <c r="A137" s="1">
        <f>A125</f>
        <v>0</v>
      </c>
      <c r="B137" s="20" t="s">
        <v>22</v>
      </c>
    </row>
    <row r="138" spans="1:13" hidden="1" x14ac:dyDescent="0.25">
      <c r="A138" s="1">
        <f>A125</f>
        <v>0</v>
      </c>
    </row>
    <row r="139" spans="1:13" hidden="1" x14ac:dyDescent="0.25">
      <c r="A139" s="1">
        <f>A125</f>
        <v>0</v>
      </c>
    </row>
    <row r="140" spans="1:13" hidden="1" x14ac:dyDescent="0.25">
      <c r="A140" s="1">
        <f>A125*IF(COUNTA([1]summary!$H$72:$H$81)=0,1,0)</f>
        <v>0</v>
      </c>
      <c r="C140" s="41" t="s">
        <v>23</v>
      </c>
      <c r="D140" s="42"/>
      <c r="E140" s="42"/>
      <c r="F140" s="42"/>
      <c r="G140" s="42"/>
      <c r="H140" s="42"/>
      <c r="I140" s="42"/>
      <c r="J140" s="43"/>
    </row>
    <row r="141" spans="1:13" hidden="1" x14ac:dyDescent="0.25">
      <c r="A141" s="1">
        <f>A140</f>
        <v>0</v>
      </c>
      <c r="C141" s="44"/>
      <c r="D141" s="45"/>
      <c r="E141" s="45"/>
      <c r="F141" s="45"/>
      <c r="G141" s="45"/>
      <c r="H141" s="45"/>
      <c r="I141" s="45"/>
      <c r="J141" s="46"/>
    </row>
    <row r="142" spans="1:13" hidden="1" x14ac:dyDescent="0.25">
      <c r="A142" s="1">
        <f>A140</f>
        <v>0</v>
      </c>
    </row>
    <row r="143" spans="1:13" hidden="1" x14ac:dyDescent="0.25">
      <c r="A143" s="1">
        <f>A140</f>
        <v>0</v>
      </c>
    </row>
    <row r="144" spans="1:13" hidden="1" x14ac:dyDescent="0.25">
      <c r="A144" s="1">
        <f>A125*IF([1]summary!$F$12='Príloha č. 1'!M144,1,0)</f>
        <v>0</v>
      </c>
      <c r="B144" s="47" t="s">
        <v>38</v>
      </c>
      <c r="C144" s="47"/>
      <c r="D144" s="47"/>
      <c r="E144" s="47"/>
      <c r="F144" s="47"/>
      <c r="G144" s="47"/>
      <c r="H144" s="47"/>
      <c r="I144" s="47"/>
      <c r="J144" s="47"/>
      <c r="K144" s="47"/>
      <c r="M144" s="5" t="s">
        <v>24</v>
      </c>
    </row>
    <row r="145" spans="1:13" hidden="1" x14ac:dyDescent="0.25">
      <c r="A145" s="1">
        <f>A144</f>
        <v>0</v>
      </c>
    </row>
    <row r="146" spans="1:13" ht="15" hidden="1" customHeight="1" x14ac:dyDescent="0.25">
      <c r="A146" s="1">
        <f>A144</f>
        <v>0</v>
      </c>
      <c r="B146" s="48" t="s">
        <v>25</v>
      </c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3" hidden="1" x14ac:dyDescent="0.25">
      <c r="A147" s="1">
        <f>A144</f>
        <v>0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3" hidden="1" x14ac:dyDescent="0.25">
      <c r="A148" s="1">
        <f>A144</f>
        <v>0</v>
      </c>
    </row>
    <row r="149" spans="1:13" hidden="1" x14ac:dyDescent="0.25">
      <c r="A149" s="1">
        <f>A150</f>
        <v>0</v>
      </c>
    </row>
    <row r="150" spans="1:13" hidden="1" x14ac:dyDescent="0.25">
      <c r="A150" s="1">
        <f>A125*IF(COUNTA([1]summary!$H$72:$H$81)=0,IF([1]summary!$G$20="všetky predmety spolu",0,1),IF([1]summary!$E$58="cenové ponuky komplexne",0,1))</f>
        <v>0</v>
      </c>
      <c r="C150" s="21" t="s">
        <v>26</v>
      </c>
      <c r="D150" s="22"/>
    </row>
    <row r="151" spans="1:13" s="23" customFormat="1" hidden="1" x14ac:dyDescent="0.25">
      <c r="A151" s="1">
        <f>A150</f>
        <v>0</v>
      </c>
      <c r="C151" s="21"/>
    </row>
    <row r="152" spans="1:13" s="23" customFormat="1" ht="15" hidden="1" customHeight="1" x14ac:dyDescent="0.25">
      <c r="A152" s="1">
        <f>A150</f>
        <v>0</v>
      </c>
      <c r="C152" s="21" t="s">
        <v>27</v>
      </c>
      <c r="D152" s="22"/>
      <c r="G152" s="24"/>
      <c r="H152" s="24"/>
      <c r="I152" s="24"/>
      <c r="J152" s="24"/>
      <c r="K152" s="24"/>
    </row>
    <row r="153" spans="1:13" s="23" customFormat="1" hidden="1" x14ac:dyDescent="0.25">
      <c r="A153" s="1">
        <f>A150</f>
        <v>0</v>
      </c>
      <c r="F153" s="25"/>
      <c r="G153" s="39" t="str">
        <f>"podpis a pečiatka "&amp;IF(COUNTA([1]summary!$H$72:$H$81)=0,"navrhovateľa","dodávateľa")</f>
        <v>podpis a pečiatka dodávateľa</v>
      </c>
      <c r="H153" s="39"/>
      <c r="I153" s="39"/>
      <c r="J153" s="39"/>
      <c r="K153" s="39"/>
    </row>
    <row r="154" spans="1:13" s="23" customFormat="1" hidden="1" x14ac:dyDescent="0.25">
      <c r="A154" s="1">
        <f>A150</f>
        <v>0</v>
      </c>
      <c r="F154" s="25"/>
      <c r="G154" s="26"/>
      <c r="H154" s="26"/>
      <c r="I154" s="26"/>
      <c r="J154" s="26"/>
      <c r="K154" s="26"/>
    </row>
    <row r="155" spans="1:13" ht="15" hidden="1" customHeight="1" x14ac:dyDescent="0.25">
      <c r="A155" s="1">
        <f>A150*IF(COUNTA([1]summary!$H$72:$H$81)=0,1,0)</f>
        <v>0</v>
      </c>
      <c r="B155" s="40" t="s">
        <v>28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27"/>
    </row>
    <row r="156" spans="1:13" hidden="1" x14ac:dyDescent="0.25">
      <c r="A156" s="1">
        <f>A155</f>
        <v>0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27"/>
    </row>
    <row r="157" spans="1:13" ht="15" hidden="1" customHeight="1" x14ac:dyDescent="0.25">
      <c r="A157" s="1">
        <f>A150*IF(A155=1,0,1)</f>
        <v>0</v>
      </c>
      <c r="B157" s="40" t="s">
        <v>29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27"/>
    </row>
    <row r="158" spans="1:13" hidden="1" x14ac:dyDescent="0.25">
      <c r="A158" s="1">
        <f>A157</f>
        <v>0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27"/>
    </row>
    <row r="159" spans="1:13" s="1" customFormat="1" ht="21" hidden="1" x14ac:dyDescent="0.25">
      <c r="A159" s="1">
        <f>A181*A150</f>
        <v>0</v>
      </c>
      <c r="B159" s="3"/>
      <c r="C159" s="4"/>
      <c r="D159" s="4"/>
      <c r="E159" s="4"/>
      <c r="F159" s="4"/>
      <c r="G159" s="4"/>
      <c r="H159" s="4"/>
      <c r="I159" s="4"/>
      <c r="J159" s="84" t="str">
        <f>IF(COUNTA([1]summary!$H$72:$H$81)=0,'[1]Výzva na prieskum trhu'!$C$139,'[1]Výzva na predloženie CP'!$B$324)</f>
        <v xml:space="preserve">Príloha č. 2: </v>
      </c>
      <c r="K159" s="84"/>
    </row>
    <row r="160" spans="1:13" s="1" customFormat="1" ht="23.25" hidden="1" x14ac:dyDescent="0.25">
      <c r="A160" s="1">
        <f>A181*A150</f>
        <v>0</v>
      </c>
      <c r="B160" s="85" t="str">
        <f>IF(COUNTA([1]summary!$H$72:$H$81)=0,'[1]Výzva na prieskum trhu'!$B$2,'[1]Výzva na predloženie CP'!$B$2)</f>
        <v>Výzva na predloženie cenovej ponuky</v>
      </c>
      <c r="C160" s="85"/>
      <c r="D160" s="85"/>
      <c r="E160" s="85"/>
      <c r="F160" s="85"/>
      <c r="G160" s="85"/>
      <c r="H160" s="85"/>
      <c r="I160" s="85"/>
      <c r="J160" s="85"/>
      <c r="K160" s="85"/>
      <c r="M160" s="5"/>
    </row>
    <row r="161" spans="1:13" s="1" customFormat="1" hidden="1" x14ac:dyDescent="0.25">
      <c r="A161" s="1">
        <f>A181*A150</f>
        <v>0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M161" s="5"/>
    </row>
    <row r="162" spans="1:13" s="1" customFormat="1" ht="23.25" hidden="1" x14ac:dyDescent="0.25">
      <c r="A162" s="1">
        <f>A181*A150</f>
        <v>0</v>
      </c>
      <c r="B162" s="85" t="str">
        <f>IF(COUNTA([1]summary!$H$72:$H$81)=0,'[1]Výzva na prieskum trhu'!$E$139,'[1]Výzva na predloženie CP'!$E$324)</f>
        <v>Zmluva o dielo - Rozpočet cenovej ponuky</v>
      </c>
      <c r="C162" s="85"/>
      <c r="D162" s="85"/>
      <c r="E162" s="85"/>
      <c r="F162" s="85"/>
      <c r="G162" s="85"/>
      <c r="H162" s="85"/>
      <c r="I162" s="85"/>
      <c r="J162" s="85"/>
      <c r="K162" s="85"/>
      <c r="M162" s="5"/>
    </row>
    <row r="163" spans="1:13" hidden="1" x14ac:dyDescent="0.25">
      <c r="A163" s="1">
        <f>A181*A150</f>
        <v>0</v>
      </c>
    </row>
    <row r="164" spans="1:13" ht="15" hidden="1" customHeight="1" x14ac:dyDescent="0.25">
      <c r="A164" s="1">
        <f>A181*A150</f>
        <v>0</v>
      </c>
      <c r="B164" s="48" t="s">
        <v>30</v>
      </c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3" hidden="1" x14ac:dyDescent="0.25">
      <c r="A165" s="1">
        <f>A181*A150</f>
        <v>0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3" hidden="1" x14ac:dyDescent="0.25">
      <c r="A166" s="1">
        <f>A181*A150</f>
        <v>0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1:13" hidden="1" x14ac:dyDescent="0.25">
      <c r="A167" s="1">
        <f>A181*A150</f>
        <v>0</v>
      </c>
    </row>
    <row r="168" spans="1:13" s="1" customFormat="1" ht="19.5" hidden="1" customHeight="1" thickBot="1" x14ac:dyDescent="0.3">
      <c r="A168" s="1">
        <f>A181*A150</f>
        <v>0</v>
      </c>
      <c r="C168" s="116" t="str">
        <f>"Identifikačné údaje "&amp;IF(OR([1]summary!$K$41="",[1]summary!$K$41&gt;=[1]summary!$K$39),"navrhovateľa:","dodávateľa:")</f>
        <v>Identifikačné údaje navrhovateľa:</v>
      </c>
      <c r="D168" s="117"/>
      <c r="E168" s="117"/>
      <c r="F168" s="117"/>
      <c r="G168" s="118"/>
    </row>
    <row r="169" spans="1:13" s="1" customFormat="1" ht="19.5" hidden="1" customHeight="1" x14ac:dyDescent="0.25">
      <c r="A169" s="1">
        <f>A181*A150</f>
        <v>0</v>
      </c>
      <c r="C169" s="119" t="s">
        <v>3</v>
      </c>
      <c r="D169" s="120"/>
      <c r="E169" s="121"/>
      <c r="F169" s="122"/>
      <c r="G169" s="123"/>
    </row>
    <row r="170" spans="1:13" s="1" customFormat="1" ht="39" hidden="1" customHeight="1" x14ac:dyDescent="0.25">
      <c r="A170" s="1">
        <f>A181*A150</f>
        <v>0</v>
      </c>
      <c r="C170" s="114" t="s">
        <v>4</v>
      </c>
      <c r="D170" s="115"/>
      <c r="E170" s="106"/>
      <c r="F170" s="107"/>
      <c r="G170" s="108"/>
    </row>
    <row r="171" spans="1:13" s="1" customFormat="1" ht="19.5" hidden="1" customHeight="1" x14ac:dyDescent="0.25">
      <c r="A171" s="1">
        <f>A181*A150</f>
        <v>0</v>
      </c>
      <c r="C171" s="104" t="s">
        <v>5</v>
      </c>
      <c r="D171" s="105"/>
      <c r="E171" s="106"/>
      <c r="F171" s="107"/>
      <c r="G171" s="108"/>
    </row>
    <row r="172" spans="1:13" s="1" customFormat="1" ht="19.5" hidden="1" customHeight="1" x14ac:dyDescent="0.25">
      <c r="A172" s="1">
        <f>A181*A150</f>
        <v>0</v>
      </c>
      <c r="C172" s="104" t="s">
        <v>6</v>
      </c>
      <c r="D172" s="105"/>
      <c r="E172" s="106"/>
      <c r="F172" s="107"/>
      <c r="G172" s="108"/>
    </row>
    <row r="173" spans="1:13" s="1" customFormat="1" ht="19.5" hidden="1" customHeight="1" x14ac:dyDescent="0.25">
      <c r="A173" s="1">
        <f>A181*A150</f>
        <v>0</v>
      </c>
      <c r="C173" s="104" t="s">
        <v>7</v>
      </c>
      <c r="D173" s="105"/>
      <c r="E173" s="106"/>
      <c r="F173" s="107"/>
      <c r="G173" s="108"/>
    </row>
    <row r="174" spans="1:13" s="1" customFormat="1" ht="19.5" hidden="1" customHeight="1" x14ac:dyDescent="0.25">
      <c r="A174" s="1">
        <f>A181*A150</f>
        <v>0</v>
      </c>
      <c r="C174" s="104" t="s">
        <v>8</v>
      </c>
      <c r="D174" s="105"/>
      <c r="E174" s="106"/>
      <c r="F174" s="107"/>
      <c r="G174" s="108"/>
    </row>
    <row r="175" spans="1:13" s="1" customFormat="1" ht="19.5" hidden="1" customHeight="1" x14ac:dyDescent="0.25">
      <c r="A175" s="1">
        <f>A181*A150</f>
        <v>0</v>
      </c>
      <c r="C175" s="104" t="s">
        <v>9</v>
      </c>
      <c r="D175" s="105"/>
      <c r="E175" s="106"/>
      <c r="F175" s="107"/>
      <c r="G175" s="108"/>
    </row>
    <row r="176" spans="1:13" s="1" customFormat="1" ht="19.5" hidden="1" customHeight="1" x14ac:dyDescent="0.25">
      <c r="A176" s="1">
        <f>A181*A150</f>
        <v>0</v>
      </c>
      <c r="C176" s="104" t="s">
        <v>10</v>
      </c>
      <c r="D176" s="105"/>
      <c r="E176" s="106"/>
      <c r="F176" s="107"/>
      <c r="G176" s="108"/>
    </row>
    <row r="177" spans="1:11" s="1" customFormat="1" ht="19.5" hidden="1" customHeight="1" x14ac:dyDescent="0.25">
      <c r="A177" s="1">
        <f>A181*A150</f>
        <v>0</v>
      </c>
      <c r="C177" s="104" t="s">
        <v>11</v>
      </c>
      <c r="D177" s="105"/>
      <c r="E177" s="106"/>
      <c r="F177" s="107"/>
      <c r="G177" s="108"/>
    </row>
    <row r="178" spans="1:11" s="1" customFormat="1" ht="19.5" hidden="1" customHeight="1" thickBot="1" x14ac:dyDescent="0.3">
      <c r="A178" s="1">
        <f>A181*A150</f>
        <v>0</v>
      </c>
      <c r="C178" s="109" t="s">
        <v>12</v>
      </c>
      <c r="D178" s="110"/>
      <c r="E178" s="111"/>
      <c r="F178" s="112"/>
      <c r="G178" s="113"/>
    </row>
    <row r="179" spans="1:11" hidden="1" x14ac:dyDescent="0.25">
      <c r="A179" s="1">
        <f>A181*A150</f>
        <v>0</v>
      </c>
    </row>
    <row r="180" spans="1:11" hidden="1" x14ac:dyDescent="0.25">
      <c r="A180" s="1">
        <f>A181*A150</f>
        <v>0</v>
      </c>
    </row>
    <row r="181" spans="1:11" hidden="1" x14ac:dyDescent="0.25">
      <c r="A181">
        <f>IF(D181&lt;&gt;"",1,0)</f>
        <v>0</v>
      </c>
      <c r="B181" s="65" t="s">
        <v>13</v>
      </c>
      <c r="C181" s="65"/>
      <c r="D181" s="66" t="str">
        <f>IF([1]summary!$B$40&lt;&gt;"",[1]summary!$B$40,"")</f>
        <v/>
      </c>
      <c r="E181" s="66"/>
      <c r="F181" s="66"/>
      <c r="G181" s="66"/>
      <c r="H181" s="66"/>
      <c r="I181" s="66"/>
      <c r="J181" s="66"/>
      <c r="K181" s="8"/>
    </row>
    <row r="182" spans="1:11" hidden="1" x14ac:dyDescent="0.25">
      <c r="A182" s="1">
        <f>A181</f>
        <v>0</v>
      </c>
    </row>
    <row r="183" spans="1:11" ht="54.95" hidden="1" customHeight="1" thickBot="1" x14ac:dyDescent="0.3">
      <c r="A183" s="1">
        <f>A181</f>
        <v>0</v>
      </c>
      <c r="B183" s="67" t="s">
        <v>14</v>
      </c>
      <c r="C183" s="68"/>
      <c r="D183" s="69"/>
      <c r="E183" s="70" t="s">
        <v>31</v>
      </c>
      <c r="F183" s="71"/>
      <c r="G183" s="9" t="s">
        <v>15</v>
      </c>
      <c r="H183" s="10" t="s">
        <v>16</v>
      </c>
      <c r="I183" s="9" t="s">
        <v>17</v>
      </c>
      <c r="J183" s="11" t="s">
        <v>18</v>
      </c>
      <c r="K183" s="11" t="s">
        <v>19</v>
      </c>
    </row>
    <row r="184" spans="1:11" ht="25.5" hidden="1" customHeight="1" x14ac:dyDescent="0.25">
      <c r="A184" s="1">
        <f>A181</f>
        <v>0</v>
      </c>
      <c r="B184" s="49" t="s">
        <v>32</v>
      </c>
      <c r="C184" s="50"/>
      <c r="D184" s="28"/>
      <c r="E184" s="94"/>
      <c r="F184" s="95"/>
      <c r="G184" s="12" t="s">
        <v>20</v>
      </c>
      <c r="H184" s="13"/>
      <c r="I184" s="14"/>
      <c r="J184" s="15" t="str">
        <f t="shared" ref="J184:J191" si="4">IF(AND(H184&lt;&gt;"",I184&lt;&gt;""),H184*I184,"")</f>
        <v/>
      </c>
      <c r="K184" s="15" t="str">
        <f t="shared" ref="K184:K191" si="5">IF(J184&lt;&gt;"",J184*1.2,"")</f>
        <v/>
      </c>
    </row>
    <row r="185" spans="1:11" ht="25.5" hidden="1" customHeight="1" x14ac:dyDescent="0.25">
      <c r="A185" s="1">
        <f>A181</f>
        <v>0</v>
      </c>
      <c r="B185" s="51"/>
      <c r="C185" s="52"/>
      <c r="D185" s="29"/>
      <c r="E185" s="96"/>
      <c r="F185" s="97"/>
      <c r="G185" s="30" t="s">
        <v>20</v>
      </c>
      <c r="H185" s="31"/>
      <c r="I185" s="32"/>
      <c r="J185" s="33" t="str">
        <f t="shared" si="4"/>
        <v/>
      </c>
      <c r="K185" s="33" t="str">
        <f t="shared" si="5"/>
        <v/>
      </c>
    </row>
    <row r="186" spans="1:11" ht="25.5" hidden="1" customHeight="1" thickBot="1" x14ac:dyDescent="0.3">
      <c r="A186" s="1">
        <f>A181</f>
        <v>0</v>
      </c>
      <c r="B186" s="53"/>
      <c r="C186" s="54"/>
      <c r="D186" s="34"/>
      <c r="E186" s="98"/>
      <c r="F186" s="99"/>
      <c r="G186" s="35" t="s">
        <v>20</v>
      </c>
      <c r="H186" s="36"/>
      <c r="I186" s="37"/>
      <c r="J186" s="38" t="str">
        <f t="shared" si="4"/>
        <v/>
      </c>
      <c r="K186" s="38" t="str">
        <f t="shared" si="5"/>
        <v/>
      </c>
    </row>
    <row r="187" spans="1:11" ht="25.5" hidden="1" customHeight="1" x14ac:dyDescent="0.25">
      <c r="A187" s="1">
        <f>A181</f>
        <v>0</v>
      </c>
      <c r="B187" s="49" t="s">
        <v>33</v>
      </c>
      <c r="C187" s="50"/>
      <c r="D187" s="28"/>
      <c r="E187" s="94"/>
      <c r="F187" s="95"/>
      <c r="G187" s="12" t="s">
        <v>20</v>
      </c>
      <c r="H187" s="13"/>
      <c r="I187" s="14"/>
      <c r="J187" s="15" t="str">
        <f t="shared" si="4"/>
        <v/>
      </c>
      <c r="K187" s="15" t="str">
        <f t="shared" si="5"/>
        <v/>
      </c>
    </row>
    <row r="188" spans="1:11" ht="25.5" hidden="1" customHeight="1" x14ac:dyDescent="0.25">
      <c r="A188" s="1">
        <f>A181</f>
        <v>0</v>
      </c>
      <c r="B188" s="51"/>
      <c r="C188" s="52"/>
      <c r="D188" s="29"/>
      <c r="E188" s="96"/>
      <c r="F188" s="97"/>
      <c r="G188" s="30" t="s">
        <v>20</v>
      </c>
      <c r="H188" s="31"/>
      <c r="I188" s="32"/>
      <c r="J188" s="33" t="str">
        <f t="shared" si="4"/>
        <v/>
      </c>
      <c r="K188" s="33" t="str">
        <f t="shared" si="5"/>
        <v/>
      </c>
    </row>
    <row r="189" spans="1:11" ht="25.5" hidden="1" customHeight="1" thickBot="1" x14ac:dyDescent="0.3">
      <c r="A189" s="1">
        <f>A181</f>
        <v>0</v>
      </c>
      <c r="B189" s="53"/>
      <c r="C189" s="54"/>
      <c r="D189" s="34"/>
      <c r="E189" s="98"/>
      <c r="F189" s="99"/>
      <c r="G189" s="35" t="s">
        <v>20</v>
      </c>
      <c r="H189" s="36"/>
      <c r="I189" s="37"/>
      <c r="J189" s="38" t="str">
        <f t="shared" si="4"/>
        <v/>
      </c>
      <c r="K189" s="38" t="str">
        <f t="shared" si="5"/>
        <v/>
      </c>
    </row>
    <row r="190" spans="1:11" ht="25.5" hidden="1" customHeight="1" x14ac:dyDescent="0.25">
      <c r="A190" s="1">
        <f>A181</f>
        <v>0</v>
      </c>
      <c r="B190" s="49" t="s">
        <v>34</v>
      </c>
      <c r="C190" s="50"/>
      <c r="D190" s="28" t="s">
        <v>35</v>
      </c>
      <c r="E190" s="100" t="s">
        <v>36</v>
      </c>
      <c r="F190" s="101"/>
      <c r="G190" s="12" t="s">
        <v>36</v>
      </c>
      <c r="H190" s="13"/>
      <c r="I190" s="14">
        <v>1</v>
      </c>
      <c r="J190" s="15" t="str">
        <f t="shared" si="4"/>
        <v/>
      </c>
      <c r="K190" s="15" t="str">
        <f t="shared" si="5"/>
        <v/>
      </c>
    </row>
    <row r="191" spans="1:11" ht="25.5" hidden="1" customHeight="1" thickBot="1" x14ac:dyDescent="0.3">
      <c r="A191" s="1">
        <f>A181</f>
        <v>0</v>
      </c>
      <c r="B191" s="53"/>
      <c r="C191" s="54"/>
      <c r="D191" s="34" t="s">
        <v>37</v>
      </c>
      <c r="E191" s="102" t="s">
        <v>36</v>
      </c>
      <c r="F191" s="103"/>
      <c r="G191" s="35" t="s">
        <v>36</v>
      </c>
      <c r="H191" s="36"/>
      <c r="I191" s="37">
        <v>1</v>
      </c>
      <c r="J191" s="38" t="str">
        <f t="shared" si="4"/>
        <v/>
      </c>
      <c r="K191" s="38" t="str">
        <f t="shared" si="5"/>
        <v/>
      </c>
    </row>
    <row r="192" spans="1:11" ht="25.5" hidden="1" customHeight="1" thickBot="1" x14ac:dyDescent="0.3">
      <c r="A192" s="1">
        <f>A181</f>
        <v>0</v>
      </c>
      <c r="B192" s="16"/>
      <c r="C192" s="17"/>
      <c r="D192" s="17"/>
      <c r="E192" s="17"/>
      <c r="F192" s="17"/>
      <c r="G192" s="17"/>
      <c r="H192" s="18"/>
      <c r="I192" s="18" t="s">
        <v>21</v>
      </c>
      <c r="J192" s="19" t="str">
        <f>IF(SUM(J184:J191)&gt;0,SUM(J184:J191),"")</f>
        <v/>
      </c>
      <c r="K192" s="19" t="str">
        <f>IF(SUM(K184:K191)&gt;0,SUM(K184:K191),"")</f>
        <v/>
      </c>
    </row>
    <row r="193" spans="1:13" hidden="1" x14ac:dyDescent="0.25">
      <c r="A193" s="1">
        <f>A181</f>
        <v>0</v>
      </c>
      <c r="B193" s="20" t="s">
        <v>22</v>
      </c>
    </row>
    <row r="194" spans="1:13" hidden="1" x14ac:dyDescent="0.25">
      <c r="A194" s="1">
        <f>A181</f>
        <v>0</v>
      </c>
    </row>
    <row r="195" spans="1:13" hidden="1" x14ac:dyDescent="0.25">
      <c r="A195" s="1">
        <f>A181</f>
        <v>0</v>
      </c>
    </row>
    <row r="196" spans="1:13" hidden="1" x14ac:dyDescent="0.25">
      <c r="A196" s="1">
        <f>A181*IF(COUNTA([1]summary!$H$72:$H$81)=0,1,0)</f>
        <v>0</v>
      </c>
      <c r="C196" s="41" t="s">
        <v>23</v>
      </c>
      <c r="D196" s="42"/>
      <c r="E196" s="42"/>
      <c r="F196" s="42"/>
      <c r="G196" s="42"/>
      <c r="H196" s="42"/>
      <c r="I196" s="42"/>
      <c r="J196" s="43"/>
    </row>
    <row r="197" spans="1:13" hidden="1" x14ac:dyDescent="0.25">
      <c r="A197" s="1">
        <f>A196</f>
        <v>0</v>
      </c>
      <c r="C197" s="44"/>
      <c r="D197" s="45"/>
      <c r="E197" s="45"/>
      <c r="F197" s="45"/>
      <c r="G197" s="45"/>
      <c r="H197" s="45"/>
      <c r="I197" s="45"/>
      <c r="J197" s="46"/>
    </row>
    <row r="198" spans="1:13" hidden="1" x14ac:dyDescent="0.25">
      <c r="A198" s="1">
        <f>A196</f>
        <v>0</v>
      </c>
    </row>
    <row r="199" spans="1:13" hidden="1" x14ac:dyDescent="0.25">
      <c r="A199" s="1">
        <f>A196</f>
        <v>0</v>
      </c>
    </row>
    <row r="200" spans="1:13" hidden="1" x14ac:dyDescent="0.25">
      <c r="A200" s="1">
        <f>A181*IF([1]summary!$F$12='Príloha č. 1'!M200,1,0)</f>
        <v>0</v>
      </c>
      <c r="B200" s="47" t="s">
        <v>38</v>
      </c>
      <c r="C200" s="47"/>
      <c r="D200" s="47"/>
      <c r="E200" s="47"/>
      <c r="F200" s="47"/>
      <c r="G200" s="47"/>
      <c r="H200" s="47"/>
      <c r="I200" s="47"/>
      <c r="J200" s="47"/>
      <c r="K200" s="47"/>
      <c r="M200" s="5" t="s">
        <v>24</v>
      </c>
    </row>
    <row r="201" spans="1:13" hidden="1" x14ac:dyDescent="0.25">
      <c r="A201" s="1">
        <f>A200</f>
        <v>0</v>
      </c>
    </row>
    <row r="202" spans="1:13" ht="15" hidden="1" customHeight="1" x14ac:dyDescent="0.25">
      <c r="A202" s="1">
        <f>A200</f>
        <v>0</v>
      </c>
      <c r="B202" s="48" t="s">
        <v>25</v>
      </c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1:13" hidden="1" x14ac:dyDescent="0.25">
      <c r="A203" s="1">
        <f>A200</f>
        <v>0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1:13" hidden="1" x14ac:dyDescent="0.25">
      <c r="A204" s="1">
        <f>A200</f>
        <v>0</v>
      </c>
    </row>
    <row r="205" spans="1:13" hidden="1" x14ac:dyDescent="0.25">
      <c r="A205" s="1">
        <f>A206</f>
        <v>0</v>
      </c>
    </row>
    <row r="206" spans="1:13" hidden="1" x14ac:dyDescent="0.25">
      <c r="A206" s="1">
        <f>A181*IF(COUNTA([1]summary!$H$72:$H$81)=0,IF([1]summary!$G$20="všetky predmety spolu",0,1),IF([1]summary!$E$58="cenové ponuky komplexne",0,1))</f>
        <v>0</v>
      </c>
      <c r="C206" s="21" t="s">
        <v>26</v>
      </c>
      <c r="D206" s="22"/>
    </row>
    <row r="207" spans="1:13" s="23" customFormat="1" hidden="1" x14ac:dyDescent="0.25">
      <c r="A207" s="1">
        <f>A206</f>
        <v>0</v>
      </c>
      <c r="C207" s="21"/>
    </row>
    <row r="208" spans="1:13" s="23" customFormat="1" ht="15" hidden="1" customHeight="1" x14ac:dyDescent="0.25">
      <c r="A208" s="1">
        <f>A206</f>
        <v>0</v>
      </c>
      <c r="C208" s="21" t="s">
        <v>27</v>
      </c>
      <c r="D208" s="22"/>
      <c r="G208" s="24"/>
      <c r="H208" s="24"/>
      <c r="I208" s="24"/>
      <c r="J208" s="24"/>
      <c r="K208" s="24"/>
    </row>
    <row r="209" spans="1:13" s="23" customFormat="1" hidden="1" x14ac:dyDescent="0.25">
      <c r="A209" s="1">
        <f>A206</f>
        <v>0</v>
      </c>
      <c r="F209" s="25"/>
      <c r="G209" s="39" t="str">
        <f>"podpis a pečiatka "&amp;IF(COUNTA([1]summary!$H$72:$H$81)=0,"navrhovateľa","dodávateľa")</f>
        <v>podpis a pečiatka dodávateľa</v>
      </c>
      <c r="H209" s="39"/>
      <c r="I209" s="39"/>
      <c r="J209" s="39"/>
      <c r="K209" s="39"/>
    </row>
    <row r="210" spans="1:13" s="23" customFormat="1" hidden="1" x14ac:dyDescent="0.25">
      <c r="A210" s="1">
        <f>A206</f>
        <v>0</v>
      </c>
      <c r="F210" s="25"/>
      <c r="G210" s="26"/>
      <c r="H210" s="26"/>
      <c r="I210" s="26"/>
      <c r="J210" s="26"/>
      <c r="K210" s="26"/>
    </row>
    <row r="211" spans="1:13" ht="15" hidden="1" customHeight="1" x14ac:dyDescent="0.25">
      <c r="A211" s="1">
        <f>A206*IF(COUNTA([1]summary!$H$72:$H$81)=0,1,0)</f>
        <v>0</v>
      </c>
      <c r="B211" s="40" t="s">
        <v>28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27"/>
    </row>
    <row r="212" spans="1:13" hidden="1" x14ac:dyDescent="0.25">
      <c r="A212" s="1">
        <f>A211</f>
        <v>0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27"/>
    </row>
    <row r="213" spans="1:13" ht="15" hidden="1" customHeight="1" x14ac:dyDescent="0.25">
      <c r="A213" s="1">
        <f>A206*IF(A211=1,0,1)</f>
        <v>0</v>
      </c>
      <c r="B213" s="40" t="s">
        <v>29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27"/>
    </row>
    <row r="214" spans="1:13" hidden="1" x14ac:dyDescent="0.25">
      <c r="A214" s="1">
        <f>A213</f>
        <v>0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27"/>
    </row>
    <row r="215" spans="1:13" s="1" customFormat="1" ht="21" hidden="1" x14ac:dyDescent="0.25">
      <c r="A215" s="1">
        <f>A237*A206</f>
        <v>0</v>
      </c>
      <c r="B215" s="3"/>
      <c r="C215" s="4"/>
      <c r="D215" s="4"/>
      <c r="E215" s="4"/>
      <c r="F215" s="4"/>
      <c r="G215" s="4"/>
      <c r="H215" s="4"/>
      <c r="I215" s="4"/>
      <c r="J215" s="84" t="str">
        <f>IF(COUNTA([1]summary!$H$72:$H$81)=0,'[1]Výzva na prieskum trhu'!$C$139,'[1]Výzva na predloženie CP'!$B$324)</f>
        <v xml:space="preserve">Príloha č. 2: </v>
      </c>
      <c r="K215" s="84"/>
    </row>
    <row r="216" spans="1:13" s="1" customFormat="1" ht="23.25" hidden="1" x14ac:dyDescent="0.25">
      <c r="A216" s="1">
        <f>A237*A206</f>
        <v>0</v>
      </c>
      <c r="B216" s="85" t="str">
        <f>IF(COUNTA([1]summary!$H$72:$H$81)=0,'[1]Výzva na prieskum trhu'!$B$2,'[1]Výzva na predloženie CP'!$B$2)</f>
        <v>Výzva na predloženie cenovej ponuky</v>
      </c>
      <c r="C216" s="85"/>
      <c r="D216" s="85"/>
      <c r="E216" s="85"/>
      <c r="F216" s="85"/>
      <c r="G216" s="85"/>
      <c r="H216" s="85"/>
      <c r="I216" s="85"/>
      <c r="J216" s="85"/>
      <c r="K216" s="85"/>
      <c r="M216" s="5"/>
    </row>
    <row r="217" spans="1:13" s="1" customFormat="1" hidden="1" x14ac:dyDescent="0.25">
      <c r="A217" s="1">
        <f>A237*A206</f>
        <v>0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M217" s="5"/>
    </row>
    <row r="218" spans="1:13" s="1" customFormat="1" ht="23.25" hidden="1" x14ac:dyDescent="0.25">
      <c r="A218" s="1">
        <f>A237*A206</f>
        <v>0</v>
      </c>
      <c r="B218" s="85" t="str">
        <f>IF(COUNTA([1]summary!$H$72:$H$81)=0,'[1]Výzva na prieskum trhu'!$E$139,'[1]Výzva na predloženie CP'!$E$324)</f>
        <v>Zmluva o dielo - Rozpočet cenovej ponuky</v>
      </c>
      <c r="C218" s="85"/>
      <c r="D218" s="85"/>
      <c r="E218" s="85"/>
      <c r="F218" s="85"/>
      <c r="G218" s="85"/>
      <c r="H218" s="85"/>
      <c r="I218" s="85"/>
      <c r="J218" s="85"/>
      <c r="K218" s="85"/>
      <c r="M218" s="5"/>
    </row>
    <row r="219" spans="1:13" hidden="1" x14ac:dyDescent="0.25">
      <c r="A219" s="1">
        <f>A237*A206</f>
        <v>0</v>
      </c>
    </row>
    <row r="220" spans="1:13" ht="15" hidden="1" customHeight="1" x14ac:dyDescent="0.25">
      <c r="A220" s="1">
        <f>A237*A206</f>
        <v>0</v>
      </c>
      <c r="B220" s="48" t="s">
        <v>30</v>
      </c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1:13" hidden="1" x14ac:dyDescent="0.25">
      <c r="A221" s="1">
        <f>A237*A206</f>
        <v>0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1:13" hidden="1" x14ac:dyDescent="0.25">
      <c r="A222" s="1">
        <f>A237*A206</f>
        <v>0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1:13" hidden="1" x14ac:dyDescent="0.25">
      <c r="A223" s="1">
        <f>A237*A206</f>
        <v>0</v>
      </c>
    </row>
    <row r="224" spans="1:13" s="1" customFormat="1" ht="19.5" hidden="1" customHeight="1" thickBot="1" x14ac:dyDescent="0.3">
      <c r="A224" s="1">
        <f>A237*A206</f>
        <v>0</v>
      </c>
      <c r="C224" s="116" t="str">
        <f>"Identifikačné údaje "&amp;IF(OR([1]summary!$K$41="",[1]summary!$K$41&gt;=[1]summary!$K$39),"navrhovateľa:","dodávateľa:")</f>
        <v>Identifikačné údaje navrhovateľa:</v>
      </c>
      <c r="D224" s="117"/>
      <c r="E224" s="117"/>
      <c r="F224" s="117"/>
      <c r="G224" s="118"/>
    </row>
    <row r="225" spans="1:11" s="1" customFormat="1" ht="19.5" hidden="1" customHeight="1" x14ac:dyDescent="0.25">
      <c r="A225" s="1">
        <f>A237*A206</f>
        <v>0</v>
      </c>
      <c r="C225" s="119" t="s">
        <v>3</v>
      </c>
      <c r="D225" s="120"/>
      <c r="E225" s="121"/>
      <c r="F225" s="122"/>
      <c r="G225" s="123"/>
    </row>
    <row r="226" spans="1:11" s="1" customFormat="1" ht="39" hidden="1" customHeight="1" x14ac:dyDescent="0.25">
      <c r="A226" s="1">
        <f>A237*A206</f>
        <v>0</v>
      </c>
      <c r="C226" s="114" t="s">
        <v>4</v>
      </c>
      <c r="D226" s="115"/>
      <c r="E226" s="106"/>
      <c r="F226" s="107"/>
      <c r="G226" s="108"/>
    </row>
    <row r="227" spans="1:11" s="1" customFormat="1" ht="19.5" hidden="1" customHeight="1" x14ac:dyDescent="0.25">
      <c r="A227" s="1">
        <f>A237*A206</f>
        <v>0</v>
      </c>
      <c r="C227" s="104" t="s">
        <v>5</v>
      </c>
      <c r="D227" s="105"/>
      <c r="E227" s="106"/>
      <c r="F227" s="107"/>
      <c r="G227" s="108"/>
    </row>
    <row r="228" spans="1:11" s="1" customFormat="1" ht="19.5" hidden="1" customHeight="1" x14ac:dyDescent="0.25">
      <c r="A228" s="1">
        <f>A237*A206</f>
        <v>0</v>
      </c>
      <c r="C228" s="104" t="s">
        <v>6</v>
      </c>
      <c r="D228" s="105"/>
      <c r="E228" s="106"/>
      <c r="F228" s="107"/>
      <c r="G228" s="108"/>
    </row>
    <row r="229" spans="1:11" s="1" customFormat="1" ht="19.5" hidden="1" customHeight="1" x14ac:dyDescent="0.25">
      <c r="A229" s="1">
        <f>A237*A206</f>
        <v>0</v>
      </c>
      <c r="C229" s="104" t="s">
        <v>7</v>
      </c>
      <c r="D229" s="105"/>
      <c r="E229" s="106"/>
      <c r="F229" s="107"/>
      <c r="G229" s="108"/>
    </row>
    <row r="230" spans="1:11" s="1" customFormat="1" ht="19.5" hidden="1" customHeight="1" x14ac:dyDescent="0.25">
      <c r="A230" s="1">
        <f>A237*A206</f>
        <v>0</v>
      </c>
      <c r="C230" s="104" t="s">
        <v>8</v>
      </c>
      <c r="D230" s="105"/>
      <c r="E230" s="106"/>
      <c r="F230" s="107"/>
      <c r="G230" s="108"/>
    </row>
    <row r="231" spans="1:11" s="1" customFormat="1" ht="19.5" hidden="1" customHeight="1" x14ac:dyDescent="0.25">
      <c r="A231" s="1">
        <f>A237*A206</f>
        <v>0</v>
      </c>
      <c r="C231" s="104" t="s">
        <v>9</v>
      </c>
      <c r="D231" s="105"/>
      <c r="E231" s="106"/>
      <c r="F231" s="107"/>
      <c r="G231" s="108"/>
    </row>
    <row r="232" spans="1:11" s="1" customFormat="1" ht="19.5" hidden="1" customHeight="1" x14ac:dyDescent="0.25">
      <c r="A232" s="1">
        <f>A237*A206</f>
        <v>0</v>
      </c>
      <c r="C232" s="104" t="s">
        <v>10</v>
      </c>
      <c r="D232" s="105"/>
      <c r="E232" s="106"/>
      <c r="F232" s="107"/>
      <c r="G232" s="108"/>
    </row>
    <row r="233" spans="1:11" s="1" customFormat="1" ht="19.5" hidden="1" customHeight="1" x14ac:dyDescent="0.25">
      <c r="A233" s="1">
        <f>A237*A206</f>
        <v>0</v>
      </c>
      <c r="C233" s="104" t="s">
        <v>11</v>
      </c>
      <c r="D233" s="105"/>
      <c r="E233" s="106"/>
      <c r="F233" s="107"/>
      <c r="G233" s="108"/>
    </row>
    <row r="234" spans="1:11" s="1" customFormat="1" ht="19.5" hidden="1" customHeight="1" thickBot="1" x14ac:dyDescent="0.3">
      <c r="A234" s="1">
        <f>A237*A206</f>
        <v>0</v>
      </c>
      <c r="C234" s="109" t="s">
        <v>12</v>
      </c>
      <c r="D234" s="110"/>
      <c r="E234" s="111"/>
      <c r="F234" s="112"/>
      <c r="G234" s="113"/>
    </row>
    <row r="235" spans="1:11" hidden="1" x14ac:dyDescent="0.25">
      <c r="A235" s="1">
        <f>A237*A206</f>
        <v>0</v>
      </c>
    </row>
    <row r="236" spans="1:11" hidden="1" x14ac:dyDescent="0.25">
      <c r="A236" s="1">
        <f>A237*A206</f>
        <v>0</v>
      </c>
    </row>
    <row r="237" spans="1:11" hidden="1" x14ac:dyDescent="0.25">
      <c r="A237">
        <f>IF(D237&lt;&gt;"",1,0)</f>
        <v>0</v>
      </c>
      <c r="B237" s="65" t="s">
        <v>13</v>
      </c>
      <c r="C237" s="65"/>
      <c r="D237" s="66" t="str">
        <f>IF([1]summary!$B$41&lt;&gt;"",[1]summary!$B$41,"")</f>
        <v/>
      </c>
      <c r="E237" s="66"/>
      <c r="F237" s="66"/>
      <c r="G237" s="66"/>
      <c r="H237" s="66"/>
      <c r="I237" s="66"/>
      <c r="J237" s="66"/>
      <c r="K237" s="8"/>
    </row>
    <row r="238" spans="1:11" hidden="1" x14ac:dyDescent="0.25">
      <c r="A238" s="1">
        <f>A237</f>
        <v>0</v>
      </c>
    </row>
    <row r="239" spans="1:11" ht="54.95" hidden="1" customHeight="1" thickBot="1" x14ac:dyDescent="0.3">
      <c r="A239" s="1">
        <f>A237</f>
        <v>0</v>
      </c>
      <c r="B239" s="67" t="s">
        <v>14</v>
      </c>
      <c r="C239" s="68"/>
      <c r="D239" s="69"/>
      <c r="E239" s="70" t="s">
        <v>31</v>
      </c>
      <c r="F239" s="71"/>
      <c r="G239" s="9" t="s">
        <v>15</v>
      </c>
      <c r="H239" s="10" t="s">
        <v>16</v>
      </c>
      <c r="I239" s="9" t="s">
        <v>17</v>
      </c>
      <c r="J239" s="11" t="s">
        <v>18</v>
      </c>
      <c r="K239" s="11" t="s">
        <v>19</v>
      </c>
    </row>
    <row r="240" spans="1:11" ht="25.5" hidden="1" customHeight="1" x14ac:dyDescent="0.25">
      <c r="A240" s="1">
        <f>A237</f>
        <v>0</v>
      </c>
      <c r="B240" s="49" t="s">
        <v>32</v>
      </c>
      <c r="C240" s="50"/>
      <c r="D240" s="28"/>
      <c r="E240" s="94"/>
      <c r="F240" s="95"/>
      <c r="G240" s="12" t="s">
        <v>20</v>
      </c>
      <c r="H240" s="13"/>
      <c r="I240" s="14"/>
      <c r="J240" s="15" t="str">
        <f t="shared" ref="J240:J247" si="6">IF(AND(H240&lt;&gt;"",I240&lt;&gt;""),H240*I240,"")</f>
        <v/>
      </c>
      <c r="K240" s="15" t="str">
        <f t="shared" ref="K240:K247" si="7">IF(J240&lt;&gt;"",J240*1.2,"")</f>
        <v/>
      </c>
    </row>
    <row r="241" spans="1:13" ht="25.5" hidden="1" customHeight="1" x14ac:dyDescent="0.25">
      <c r="A241" s="1">
        <f>A237</f>
        <v>0</v>
      </c>
      <c r="B241" s="51"/>
      <c r="C241" s="52"/>
      <c r="D241" s="29"/>
      <c r="E241" s="96"/>
      <c r="F241" s="97"/>
      <c r="G241" s="30" t="s">
        <v>20</v>
      </c>
      <c r="H241" s="31"/>
      <c r="I241" s="32"/>
      <c r="J241" s="33" t="str">
        <f t="shared" si="6"/>
        <v/>
      </c>
      <c r="K241" s="33" t="str">
        <f t="shared" si="7"/>
        <v/>
      </c>
    </row>
    <row r="242" spans="1:13" ht="25.5" hidden="1" customHeight="1" thickBot="1" x14ac:dyDescent="0.3">
      <c r="A242" s="1">
        <f>A237</f>
        <v>0</v>
      </c>
      <c r="B242" s="53"/>
      <c r="C242" s="54"/>
      <c r="D242" s="34"/>
      <c r="E242" s="98"/>
      <c r="F242" s="99"/>
      <c r="G242" s="35" t="s">
        <v>20</v>
      </c>
      <c r="H242" s="36"/>
      <c r="I242" s="37"/>
      <c r="J242" s="38" t="str">
        <f t="shared" si="6"/>
        <v/>
      </c>
      <c r="K242" s="38" t="str">
        <f t="shared" si="7"/>
        <v/>
      </c>
    </row>
    <row r="243" spans="1:13" ht="25.5" hidden="1" customHeight="1" x14ac:dyDescent="0.25">
      <c r="A243" s="1">
        <f>A237</f>
        <v>0</v>
      </c>
      <c r="B243" s="49" t="s">
        <v>33</v>
      </c>
      <c r="C243" s="50"/>
      <c r="D243" s="28"/>
      <c r="E243" s="94"/>
      <c r="F243" s="95"/>
      <c r="G243" s="12" t="s">
        <v>20</v>
      </c>
      <c r="H243" s="13"/>
      <c r="I243" s="14"/>
      <c r="J243" s="15" t="str">
        <f t="shared" si="6"/>
        <v/>
      </c>
      <c r="K243" s="15" t="str">
        <f t="shared" si="7"/>
        <v/>
      </c>
    </row>
    <row r="244" spans="1:13" ht="25.5" hidden="1" customHeight="1" x14ac:dyDescent="0.25">
      <c r="A244" s="1">
        <f>A237</f>
        <v>0</v>
      </c>
      <c r="B244" s="51"/>
      <c r="C244" s="52"/>
      <c r="D244" s="29"/>
      <c r="E244" s="96"/>
      <c r="F244" s="97"/>
      <c r="G244" s="30" t="s">
        <v>20</v>
      </c>
      <c r="H244" s="31"/>
      <c r="I244" s="32"/>
      <c r="J244" s="33" t="str">
        <f t="shared" si="6"/>
        <v/>
      </c>
      <c r="K244" s="33" t="str">
        <f t="shared" si="7"/>
        <v/>
      </c>
    </row>
    <row r="245" spans="1:13" ht="25.5" hidden="1" customHeight="1" thickBot="1" x14ac:dyDescent="0.3">
      <c r="A245" s="1">
        <f>A237</f>
        <v>0</v>
      </c>
      <c r="B245" s="53"/>
      <c r="C245" s="54"/>
      <c r="D245" s="34"/>
      <c r="E245" s="98"/>
      <c r="F245" s="99"/>
      <c r="G245" s="35" t="s">
        <v>20</v>
      </c>
      <c r="H245" s="36"/>
      <c r="I245" s="37"/>
      <c r="J245" s="38" t="str">
        <f t="shared" si="6"/>
        <v/>
      </c>
      <c r="K245" s="38" t="str">
        <f t="shared" si="7"/>
        <v/>
      </c>
    </row>
    <row r="246" spans="1:13" ht="25.5" hidden="1" customHeight="1" x14ac:dyDescent="0.25">
      <c r="A246" s="1">
        <f>A237</f>
        <v>0</v>
      </c>
      <c r="B246" s="49" t="s">
        <v>34</v>
      </c>
      <c r="C246" s="50"/>
      <c r="D246" s="28" t="s">
        <v>35</v>
      </c>
      <c r="E246" s="100" t="s">
        <v>36</v>
      </c>
      <c r="F246" s="101"/>
      <c r="G246" s="12" t="s">
        <v>36</v>
      </c>
      <c r="H246" s="13"/>
      <c r="I246" s="14">
        <v>1</v>
      </c>
      <c r="J246" s="15" t="str">
        <f t="shared" si="6"/>
        <v/>
      </c>
      <c r="K246" s="15" t="str">
        <f t="shared" si="7"/>
        <v/>
      </c>
    </row>
    <row r="247" spans="1:13" ht="25.5" hidden="1" customHeight="1" thickBot="1" x14ac:dyDescent="0.3">
      <c r="A247" s="1">
        <f>A237</f>
        <v>0</v>
      </c>
      <c r="B247" s="53"/>
      <c r="C247" s="54"/>
      <c r="D247" s="34" t="s">
        <v>37</v>
      </c>
      <c r="E247" s="102" t="s">
        <v>36</v>
      </c>
      <c r="F247" s="103"/>
      <c r="G247" s="35" t="s">
        <v>36</v>
      </c>
      <c r="H247" s="36"/>
      <c r="I247" s="37">
        <v>1</v>
      </c>
      <c r="J247" s="38" t="str">
        <f t="shared" si="6"/>
        <v/>
      </c>
      <c r="K247" s="38" t="str">
        <f t="shared" si="7"/>
        <v/>
      </c>
    </row>
    <row r="248" spans="1:13" ht="25.5" hidden="1" customHeight="1" thickBot="1" x14ac:dyDescent="0.3">
      <c r="A248" s="1">
        <f>A237</f>
        <v>0</v>
      </c>
      <c r="B248" s="16"/>
      <c r="C248" s="17"/>
      <c r="D248" s="17"/>
      <c r="E248" s="17"/>
      <c r="F248" s="17"/>
      <c r="G248" s="17"/>
      <c r="H248" s="18"/>
      <c r="I248" s="18" t="s">
        <v>21</v>
      </c>
      <c r="J248" s="19" t="str">
        <f>IF(SUM(J240:J247)&gt;0,SUM(J240:J247),"")</f>
        <v/>
      </c>
      <c r="K248" s="19" t="str">
        <f>IF(SUM(K240:K247)&gt;0,SUM(K240:K247),"")</f>
        <v/>
      </c>
    </row>
    <row r="249" spans="1:13" hidden="1" x14ac:dyDescent="0.25">
      <c r="A249" s="1">
        <f>A237</f>
        <v>0</v>
      </c>
      <c r="B249" s="20" t="s">
        <v>22</v>
      </c>
    </row>
    <row r="250" spans="1:13" hidden="1" x14ac:dyDescent="0.25">
      <c r="A250" s="1">
        <f>A237</f>
        <v>0</v>
      </c>
    </row>
    <row r="251" spans="1:13" hidden="1" x14ac:dyDescent="0.25">
      <c r="A251" s="1">
        <f>A237</f>
        <v>0</v>
      </c>
    </row>
    <row r="252" spans="1:13" hidden="1" x14ac:dyDescent="0.25">
      <c r="A252" s="1">
        <f>A237*IF(COUNTA([1]summary!$H$72:$H$81)=0,1,0)</f>
        <v>0</v>
      </c>
      <c r="C252" s="41" t="s">
        <v>23</v>
      </c>
      <c r="D252" s="42"/>
      <c r="E252" s="42"/>
      <c r="F252" s="42"/>
      <c r="G252" s="42"/>
      <c r="H252" s="42"/>
      <c r="I252" s="42"/>
      <c r="J252" s="43"/>
    </row>
    <row r="253" spans="1:13" hidden="1" x14ac:dyDescent="0.25">
      <c r="A253" s="1">
        <f>A252</f>
        <v>0</v>
      </c>
      <c r="C253" s="44"/>
      <c r="D253" s="45"/>
      <c r="E253" s="45"/>
      <c r="F253" s="45"/>
      <c r="G253" s="45"/>
      <c r="H253" s="45"/>
      <c r="I253" s="45"/>
      <c r="J253" s="46"/>
    </row>
    <row r="254" spans="1:13" hidden="1" x14ac:dyDescent="0.25">
      <c r="A254" s="1">
        <f>A252</f>
        <v>0</v>
      </c>
    </row>
    <row r="255" spans="1:13" hidden="1" x14ac:dyDescent="0.25">
      <c r="A255" s="1">
        <f>A252</f>
        <v>0</v>
      </c>
    </row>
    <row r="256" spans="1:13" hidden="1" x14ac:dyDescent="0.25">
      <c r="A256" s="1">
        <f>A237*IF([1]summary!$F$12='Príloha č. 1'!M256,1,0)</f>
        <v>0</v>
      </c>
      <c r="B256" s="47" t="s">
        <v>38</v>
      </c>
      <c r="C256" s="47"/>
      <c r="D256" s="47"/>
      <c r="E256" s="47"/>
      <c r="F256" s="47"/>
      <c r="G256" s="47"/>
      <c r="H256" s="47"/>
      <c r="I256" s="47"/>
      <c r="J256" s="47"/>
      <c r="K256" s="47"/>
      <c r="M256" s="5" t="s">
        <v>24</v>
      </c>
    </row>
    <row r="257" spans="1:13" hidden="1" x14ac:dyDescent="0.25">
      <c r="A257" s="1">
        <f>A256</f>
        <v>0</v>
      </c>
    </row>
    <row r="258" spans="1:13" ht="15" hidden="1" customHeight="1" x14ac:dyDescent="0.25">
      <c r="A258" s="1">
        <f>A256</f>
        <v>0</v>
      </c>
      <c r="B258" s="48" t="s">
        <v>25</v>
      </c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1:13" hidden="1" x14ac:dyDescent="0.25">
      <c r="A259" s="1">
        <f>A256</f>
        <v>0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1:13" hidden="1" x14ac:dyDescent="0.25">
      <c r="A260" s="1">
        <f>A256</f>
        <v>0</v>
      </c>
    </row>
    <row r="261" spans="1:13" hidden="1" x14ac:dyDescent="0.25">
      <c r="A261" s="1">
        <f>A262</f>
        <v>0</v>
      </c>
    </row>
    <row r="262" spans="1:13" hidden="1" x14ac:dyDescent="0.25">
      <c r="A262" s="1">
        <f>A237*IF(COUNTA([1]summary!$H$72:$H$81)=0,IF([1]summary!$G$20="všetky predmety spolu",0,1),IF([1]summary!$E$58="cenové ponuky komplexne",0,1))</f>
        <v>0</v>
      </c>
      <c r="C262" s="21" t="s">
        <v>26</v>
      </c>
      <c r="D262" s="22"/>
    </row>
    <row r="263" spans="1:13" s="23" customFormat="1" hidden="1" x14ac:dyDescent="0.25">
      <c r="A263" s="1">
        <f>A262</f>
        <v>0</v>
      </c>
      <c r="C263" s="21"/>
    </row>
    <row r="264" spans="1:13" s="23" customFormat="1" ht="15" hidden="1" customHeight="1" x14ac:dyDescent="0.25">
      <c r="A264" s="1">
        <f>A262</f>
        <v>0</v>
      </c>
      <c r="C264" s="21" t="s">
        <v>27</v>
      </c>
      <c r="D264" s="22"/>
      <c r="G264" s="24"/>
      <c r="H264" s="24"/>
      <c r="I264" s="24"/>
      <c r="J264" s="24"/>
      <c r="K264" s="24"/>
    </row>
    <row r="265" spans="1:13" s="23" customFormat="1" hidden="1" x14ac:dyDescent="0.25">
      <c r="A265" s="1">
        <f>A262</f>
        <v>0</v>
      </c>
      <c r="F265" s="25"/>
      <c r="G265" s="39" t="str">
        <f>"podpis a pečiatka "&amp;IF(COUNTA([1]summary!$H$72:$H$81)=0,"navrhovateľa","dodávateľa")</f>
        <v>podpis a pečiatka dodávateľa</v>
      </c>
      <c r="H265" s="39"/>
      <c r="I265" s="39"/>
      <c r="J265" s="39"/>
      <c r="K265" s="39"/>
    </row>
    <row r="266" spans="1:13" s="23" customFormat="1" hidden="1" x14ac:dyDescent="0.25">
      <c r="A266" s="1">
        <f>A262</f>
        <v>0</v>
      </c>
      <c r="F266" s="25"/>
      <c r="G266" s="26"/>
      <c r="H266" s="26"/>
      <c r="I266" s="26"/>
      <c r="J266" s="26"/>
      <c r="K266" s="26"/>
    </row>
    <row r="267" spans="1:13" ht="15" hidden="1" customHeight="1" x14ac:dyDescent="0.25">
      <c r="A267" s="1">
        <f>A262*IF(COUNTA([1]summary!$H$72:$H$81)=0,1,0)</f>
        <v>0</v>
      </c>
      <c r="B267" s="40" t="s">
        <v>28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27"/>
    </row>
    <row r="268" spans="1:13" hidden="1" x14ac:dyDescent="0.25">
      <c r="A268" s="1">
        <f>A267</f>
        <v>0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27"/>
    </row>
    <row r="269" spans="1:13" ht="15" hidden="1" customHeight="1" x14ac:dyDescent="0.25">
      <c r="A269" s="1">
        <f>A262*IF(A267=1,0,1)</f>
        <v>0</v>
      </c>
      <c r="B269" s="40" t="s">
        <v>29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27"/>
    </row>
    <row r="270" spans="1:13" hidden="1" x14ac:dyDescent="0.25">
      <c r="A270" s="1">
        <f>A269</f>
        <v>0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27"/>
    </row>
    <row r="271" spans="1:13" s="1" customFormat="1" ht="21" hidden="1" x14ac:dyDescent="0.25">
      <c r="A271" s="1">
        <f>A293*A262</f>
        <v>0</v>
      </c>
      <c r="B271" s="3"/>
      <c r="C271" s="4"/>
      <c r="D271" s="4"/>
      <c r="E271" s="4"/>
      <c r="F271" s="4"/>
      <c r="G271" s="4"/>
      <c r="H271" s="4"/>
      <c r="I271" s="4"/>
      <c r="J271" s="84" t="str">
        <f>IF(COUNTA([1]summary!$H$72:$H$81)=0,'[1]Výzva na prieskum trhu'!$C$139,'[1]Výzva na predloženie CP'!$B$324)</f>
        <v xml:space="preserve">Príloha č. 2: </v>
      </c>
      <c r="K271" s="84"/>
    </row>
    <row r="272" spans="1:13" s="1" customFormat="1" ht="23.25" hidden="1" x14ac:dyDescent="0.25">
      <c r="A272" s="1">
        <f>A293*A262</f>
        <v>0</v>
      </c>
      <c r="B272" s="85" t="str">
        <f>IF(COUNTA([1]summary!$H$72:$H$81)=0,'[1]Výzva na prieskum trhu'!$B$2,'[1]Výzva na predloženie CP'!$B$2)</f>
        <v>Výzva na predloženie cenovej ponuky</v>
      </c>
      <c r="C272" s="85"/>
      <c r="D272" s="85"/>
      <c r="E272" s="85"/>
      <c r="F272" s="85"/>
      <c r="G272" s="85"/>
      <c r="H272" s="85"/>
      <c r="I272" s="85"/>
      <c r="J272" s="85"/>
      <c r="K272" s="85"/>
      <c r="M272" s="5"/>
    </row>
    <row r="273" spans="1:13" s="1" customFormat="1" hidden="1" x14ac:dyDescent="0.25">
      <c r="A273" s="1">
        <f>A293*A262</f>
        <v>0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M273" s="5"/>
    </row>
    <row r="274" spans="1:13" s="1" customFormat="1" ht="23.25" hidden="1" x14ac:dyDescent="0.25">
      <c r="A274" s="1">
        <f>A293*A262</f>
        <v>0</v>
      </c>
      <c r="B274" s="85" t="str">
        <f>IF(COUNTA([1]summary!$H$72:$H$81)=0,'[1]Výzva na prieskum trhu'!$E$139,'[1]Výzva na predloženie CP'!$E$324)</f>
        <v>Zmluva o dielo - Rozpočet cenovej ponuky</v>
      </c>
      <c r="C274" s="85"/>
      <c r="D274" s="85"/>
      <c r="E274" s="85"/>
      <c r="F274" s="85"/>
      <c r="G274" s="85"/>
      <c r="H274" s="85"/>
      <c r="I274" s="85"/>
      <c r="J274" s="85"/>
      <c r="K274" s="85"/>
      <c r="M274" s="5"/>
    </row>
    <row r="275" spans="1:13" hidden="1" x14ac:dyDescent="0.25">
      <c r="A275" s="1">
        <f>A293*A262</f>
        <v>0</v>
      </c>
    </row>
    <row r="276" spans="1:13" ht="15" hidden="1" customHeight="1" x14ac:dyDescent="0.25">
      <c r="A276" s="1">
        <f>A293*A262</f>
        <v>0</v>
      </c>
      <c r="B276" s="48" t="s">
        <v>30</v>
      </c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1:13" hidden="1" x14ac:dyDescent="0.25">
      <c r="A277" s="1">
        <f>A293*A262</f>
        <v>0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1:13" hidden="1" x14ac:dyDescent="0.25">
      <c r="A278" s="1">
        <f>A293*A262</f>
        <v>0</v>
      </c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3" hidden="1" x14ac:dyDescent="0.25">
      <c r="A279" s="1">
        <f>A293*A262</f>
        <v>0</v>
      </c>
    </row>
    <row r="280" spans="1:13" s="1" customFormat="1" ht="19.5" hidden="1" customHeight="1" thickBot="1" x14ac:dyDescent="0.3">
      <c r="A280" s="1">
        <f>A293*A262</f>
        <v>0</v>
      </c>
      <c r="C280" s="116" t="str">
        <f>"Identifikačné údaje "&amp;IF(OR([1]summary!$K$41="",[1]summary!$K$41&gt;=[1]summary!$K$39),"navrhovateľa:","dodávateľa:")</f>
        <v>Identifikačné údaje navrhovateľa:</v>
      </c>
      <c r="D280" s="117"/>
      <c r="E280" s="117"/>
      <c r="F280" s="117"/>
      <c r="G280" s="118"/>
    </row>
    <row r="281" spans="1:13" s="1" customFormat="1" ht="19.5" hidden="1" customHeight="1" x14ac:dyDescent="0.25">
      <c r="A281" s="1">
        <f>A293*A262</f>
        <v>0</v>
      </c>
      <c r="C281" s="119" t="s">
        <v>3</v>
      </c>
      <c r="D281" s="120"/>
      <c r="E281" s="121"/>
      <c r="F281" s="122"/>
      <c r="G281" s="123"/>
    </row>
    <row r="282" spans="1:13" s="1" customFormat="1" ht="39" hidden="1" customHeight="1" x14ac:dyDescent="0.25">
      <c r="A282" s="1">
        <f>A293*A262</f>
        <v>0</v>
      </c>
      <c r="C282" s="114" t="s">
        <v>4</v>
      </c>
      <c r="D282" s="115"/>
      <c r="E282" s="106"/>
      <c r="F282" s="107"/>
      <c r="G282" s="108"/>
    </row>
    <row r="283" spans="1:13" s="1" customFormat="1" ht="19.5" hidden="1" customHeight="1" x14ac:dyDescent="0.25">
      <c r="A283" s="1">
        <f>A293*A262</f>
        <v>0</v>
      </c>
      <c r="C283" s="104" t="s">
        <v>5</v>
      </c>
      <c r="D283" s="105"/>
      <c r="E283" s="106"/>
      <c r="F283" s="107"/>
      <c r="G283" s="108"/>
    </row>
    <row r="284" spans="1:13" s="1" customFormat="1" ht="19.5" hidden="1" customHeight="1" x14ac:dyDescent="0.25">
      <c r="A284" s="1">
        <f>A293*A262</f>
        <v>0</v>
      </c>
      <c r="C284" s="104" t="s">
        <v>6</v>
      </c>
      <c r="D284" s="105"/>
      <c r="E284" s="106"/>
      <c r="F284" s="107"/>
      <c r="G284" s="108"/>
    </row>
    <row r="285" spans="1:13" s="1" customFormat="1" ht="19.5" hidden="1" customHeight="1" x14ac:dyDescent="0.25">
      <c r="A285" s="1">
        <f>A293*A262</f>
        <v>0</v>
      </c>
      <c r="C285" s="104" t="s">
        <v>7</v>
      </c>
      <c r="D285" s="105"/>
      <c r="E285" s="106"/>
      <c r="F285" s="107"/>
      <c r="G285" s="108"/>
    </row>
    <row r="286" spans="1:13" s="1" customFormat="1" ht="19.5" hidden="1" customHeight="1" x14ac:dyDescent="0.25">
      <c r="A286" s="1">
        <f>A293*A262</f>
        <v>0</v>
      </c>
      <c r="C286" s="104" t="s">
        <v>8</v>
      </c>
      <c r="D286" s="105"/>
      <c r="E286" s="106"/>
      <c r="F286" s="107"/>
      <c r="G286" s="108"/>
    </row>
    <row r="287" spans="1:13" s="1" customFormat="1" ht="19.5" hidden="1" customHeight="1" x14ac:dyDescent="0.25">
      <c r="A287" s="1">
        <f>A293*A262</f>
        <v>0</v>
      </c>
      <c r="C287" s="104" t="s">
        <v>9</v>
      </c>
      <c r="D287" s="105"/>
      <c r="E287" s="106"/>
      <c r="F287" s="107"/>
      <c r="G287" s="108"/>
    </row>
    <row r="288" spans="1:13" s="1" customFormat="1" ht="19.5" hidden="1" customHeight="1" x14ac:dyDescent="0.25">
      <c r="A288" s="1">
        <f>A293*A262</f>
        <v>0</v>
      </c>
      <c r="C288" s="104" t="s">
        <v>10</v>
      </c>
      <c r="D288" s="105"/>
      <c r="E288" s="106"/>
      <c r="F288" s="107"/>
      <c r="G288" s="108"/>
    </row>
    <row r="289" spans="1:11" s="1" customFormat="1" ht="19.5" hidden="1" customHeight="1" x14ac:dyDescent="0.25">
      <c r="A289" s="1">
        <f>A293*A262</f>
        <v>0</v>
      </c>
      <c r="C289" s="104" t="s">
        <v>11</v>
      </c>
      <c r="D289" s="105"/>
      <c r="E289" s="106"/>
      <c r="F289" s="107"/>
      <c r="G289" s="108"/>
    </row>
    <row r="290" spans="1:11" s="1" customFormat="1" ht="19.5" hidden="1" customHeight="1" thickBot="1" x14ac:dyDescent="0.3">
      <c r="A290" s="1">
        <f>A293*A262</f>
        <v>0</v>
      </c>
      <c r="C290" s="109" t="s">
        <v>12</v>
      </c>
      <c r="D290" s="110"/>
      <c r="E290" s="111"/>
      <c r="F290" s="112"/>
      <c r="G290" s="113"/>
    </row>
    <row r="291" spans="1:11" hidden="1" x14ac:dyDescent="0.25">
      <c r="A291" s="1">
        <f>A293*A262</f>
        <v>0</v>
      </c>
    </row>
    <row r="292" spans="1:11" hidden="1" x14ac:dyDescent="0.25">
      <c r="A292" s="1">
        <f>A293*A262</f>
        <v>0</v>
      </c>
    </row>
    <row r="293" spans="1:11" hidden="1" x14ac:dyDescent="0.25">
      <c r="A293">
        <f>IF(D293&lt;&gt;"",1,0)</f>
        <v>0</v>
      </c>
      <c r="B293" s="65" t="s">
        <v>13</v>
      </c>
      <c r="C293" s="65"/>
      <c r="D293" s="66" t="str">
        <f>IF([1]summary!$B$42&lt;&gt;"",[1]summary!$B$42,"")</f>
        <v/>
      </c>
      <c r="E293" s="66"/>
      <c r="F293" s="66"/>
      <c r="G293" s="66"/>
      <c r="H293" s="66"/>
      <c r="I293" s="66"/>
      <c r="J293" s="66"/>
      <c r="K293" s="8"/>
    </row>
    <row r="294" spans="1:11" hidden="1" x14ac:dyDescent="0.25">
      <c r="A294" s="1">
        <f>A293</f>
        <v>0</v>
      </c>
    </row>
    <row r="295" spans="1:11" ht="54.95" hidden="1" customHeight="1" thickBot="1" x14ac:dyDescent="0.3">
      <c r="A295" s="1">
        <f>A293</f>
        <v>0</v>
      </c>
      <c r="B295" s="67" t="s">
        <v>14</v>
      </c>
      <c r="C295" s="68"/>
      <c r="D295" s="69"/>
      <c r="E295" s="70" t="s">
        <v>31</v>
      </c>
      <c r="F295" s="71"/>
      <c r="G295" s="9" t="s">
        <v>15</v>
      </c>
      <c r="H295" s="10" t="s">
        <v>16</v>
      </c>
      <c r="I295" s="9" t="s">
        <v>17</v>
      </c>
      <c r="J295" s="11" t="s">
        <v>18</v>
      </c>
      <c r="K295" s="11" t="s">
        <v>19</v>
      </c>
    </row>
    <row r="296" spans="1:11" ht="25.5" hidden="1" customHeight="1" x14ac:dyDescent="0.25">
      <c r="A296" s="1">
        <f>A293</f>
        <v>0</v>
      </c>
      <c r="B296" s="49" t="s">
        <v>32</v>
      </c>
      <c r="C296" s="50"/>
      <c r="D296" s="28"/>
      <c r="E296" s="94"/>
      <c r="F296" s="95"/>
      <c r="G296" s="12" t="s">
        <v>20</v>
      </c>
      <c r="H296" s="13"/>
      <c r="I296" s="14"/>
      <c r="J296" s="15" t="str">
        <f t="shared" ref="J296:J303" si="8">IF(AND(H296&lt;&gt;"",I296&lt;&gt;""),H296*I296,"")</f>
        <v/>
      </c>
      <c r="K296" s="15" t="str">
        <f t="shared" ref="K296:K303" si="9">IF(J296&lt;&gt;"",J296*1.2,"")</f>
        <v/>
      </c>
    </row>
    <row r="297" spans="1:11" ht="25.5" hidden="1" customHeight="1" x14ac:dyDescent="0.25">
      <c r="A297" s="1">
        <f>A293</f>
        <v>0</v>
      </c>
      <c r="B297" s="51"/>
      <c r="C297" s="52"/>
      <c r="D297" s="29"/>
      <c r="E297" s="96"/>
      <c r="F297" s="97"/>
      <c r="G297" s="30" t="s">
        <v>20</v>
      </c>
      <c r="H297" s="31"/>
      <c r="I297" s="32"/>
      <c r="J297" s="33" t="str">
        <f t="shared" si="8"/>
        <v/>
      </c>
      <c r="K297" s="33" t="str">
        <f t="shared" si="9"/>
        <v/>
      </c>
    </row>
    <row r="298" spans="1:11" ht="25.5" hidden="1" customHeight="1" thickBot="1" x14ac:dyDescent="0.3">
      <c r="A298" s="1">
        <f>A293</f>
        <v>0</v>
      </c>
      <c r="B298" s="53"/>
      <c r="C298" s="54"/>
      <c r="D298" s="34"/>
      <c r="E298" s="98"/>
      <c r="F298" s="99"/>
      <c r="G298" s="35" t="s">
        <v>20</v>
      </c>
      <c r="H298" s="36"/>
      <c r="I298" s="37"/>
      <c r="J298" s="38" t="str">
        <f t="shared" si="8"/>
        <v/>
      </c>
      <c r="K298" s="38" t="str">
        <f t="shared" si="9"/>
        <v/>
      </c>
    </row>
    <row r="299" spans="1:11" ht="25.5" hidden="1" customHeight="1" x14ac:dyDescent="0.25">
      <c r="A299" s="1">
        <f>A293</f>
        <v>0</v>
      </c>
      <c r="B299" s="49" t="s">
        <v>33</v>
      </c>
      <c r="C299" s="50"/>
      <c r="D299" s="28"/>
      <c r="E299" s="94"/>
      <c r="F299" s="95"/>
      <c r="G299" s="12" t="s">
        <v>20</v>
      </c>
      <c r="H299" s="13"/>
      <c r="I299" s="14"/>
      <c r="J299" s="15" t="str">
        <f t="shared" si="8"/>
        <v/>
      </c>
      <c r="K299" s="15" t="str">
        <f t="shared" si="9"/>
        <v/>
      </c>
    </row>
    <row r="300" spans="1:11" ht="25.5" hidden="1" customHeight="1" x14ac:dyDescent="0.25">
      <c r="A300" s="1">
        <f>A293</f>
        <v>0</v>
      </c>
      <c r="B300" s="51"/>
      <c r="C300" s="52"/>
      <c r="D300" s="29"/>
      <c r="E300" s="96"/>
      <c r="F300" s="97"/>
      <c r="G300" s="30" t="s">
        <v>20</v>
      </c>
      <c r="H300" s="31"/>
      <c r="I300" s="32"/>
      <c r="J300" s="33" t="str">
        <f t="shared" si="8"/>
        <v/>
      </c>
      <c r="K300" s="33" t="str">
        <f t="shared" si="9"/>
        <v/>
      </c>
    </row>
    <row r="301" spans="1:11" ht="25.5" hidden="1" customHeight="1" thickBot="1" x14ac:dyDescent="0.3">
      <c r="A301" s="1">
        <f>A293</f>
        <v>0</v>
      </c>
      <c r="B301" s="53"/>
      <c r="C301" s="54"/>
      <c r="D301" s="34"/>
      <c r="E301" s="98"/>
      <c r="F301" s="99"/>
      <c r="G301" s="35" t="s">
        <v>20</v>
      </c>
      <c r="H301" s="36"/>
      <c r="I301" s="37"/>
      <c r="J301" s="38" t="str">
        <f t="shared" si="8"/>
        <v/>
      </c>
      <c r="K301" s="38" t="str">
        <f t="shared" si="9"/>
        <v/>
      </c>
    </row>
    <row r="302" spans="1:11" ht="25.5" hidden="1" customHeight="1" x14ac:dyDescent="0.25">
      <c r="A302" s="1">
        <f>A293</f>
        <v>0</v>
      </c>
      <c r="B302" s="49" t="s">
        <v>34</v>
      </c>
      <c r="C302" s="50"/>
      <c r="D302" s="28" t="s">
        <v>35</v>
      </c>
      <c r="E302" s="100" t="s">
        <v>36</v>
      </c>
      <c r="F302" s="101"/>
      <c r="G302" s="12" t="s">
        <v>36</v>
      </c>
      <c r="H302" s="13"/>
      <c r="I302" s="14">
        <v>1</v>
      </c>
      <c r="J302" s="15" t="str">
        <f t="shared" si="8"/>
        <v/>
      </c>
      <c r="K302" s="15" t="str">
        <f t="shared" si="9"/>
        <v/>
      </c>
    </row>
    <row r="303" spans="1:11" ht="25.5" hidden="1" customHeight="1" thickBot="1" x14ac:dyDescent="0.3">
      <c r="A303" s="1">
        <f>A293</f>
        <v>0</v>
      </c>
      <c r="B303" s="53"/>
      <c r="C303" s="54"/>
      <c r="D303" s="34" t="s">
        <v>37</v>
      </c>
      <c r="E303" s="102" t="s">
        <v>36</v>
      </c>
      <c r="F303" s="103"/>
      <c r="G303" s="35" t="s">
        <v>36</v>
      </c>
      <c r="H303" s="36"/>
      <c r="I303" s="37">
        <v>1</v>
      </c>
      <c r="J303" s="38" t="str">
        <f t="shared" si="8"/>
        <v/>
      </c>
      <c r="K303" s="38" t="str">
        <f t="shared" si="9"/>
        <v/>
      </c>
    </row>
    <row r="304" spans="1:11" ht="25.5" hidden="1" customHeight="1" thickBot="1" x14ac:dyDescent="0.3">
      <c r="A304" s="1">
        <f>A293</f>
        <v>0</v>
      </c>
      <c r="B304" s="16"/>
      <c r="C304" s="17"/>
      <c r="D304" s="17"/>
      <c r="E304" s="17"/>
      <c r="F304" s="17"/>
      <c r="G304" s="17"/>
      <c r="H304" s="18"/>
      <c r="I304" s="18" t="s">
        <v>21</v>
      </c>
      <c r="J304" s="19" t="str">
        <f>IF(SUM(J296:J303)&gt;0,SUM(J296:J303),"")</f>
        <v/>
      </c>
      <c r="K304" s="19" t="str">
        <f>IF(SUM(K296:K303)&gt;0,SUM(K296:K303),"")</f>
        <v/>
      </c>
    </row>
    <row r="305" spans="1:13" hidden="1" x14ac:dyDescent="0.25">
      <c r="A305" s="1">
        <f>A293</f>
        <v>0</v>
      </c>
      <c r="B305" s="20" t="s">
        <v>22</v>
      </c>
    </row>
    <row r="306" spans="1:13" hidden="1" x14ac:dyDescent="0.25">
      <c r="A306" s="1">
        <f>A293</f>
        <v>0</v>
      </c>
    </row>
    <row r="307" spans="1:13" hidden="1" x14ac:dyDescent="0.25">
      <c r="A307" s="1">
        <f>A293</f>
        <v>0</v>
      </c>
    </row>
    <row r="308" spans="1:13" hidden="1" x14ac:dyDescent="0.25">
      <c r="A308" s="1">
        <f>A293*IF(COUNTA([1]summary!$H$72:$H$81)=0,1,0)</f>
        <v>0</v>
      </c>
      <c r="C308" s="41" t="s">
        <v>23</v>
      </c>
      <c r="D308" s="42"/>
      <c r="E308" s="42"/>
      <c r="F308" s="42"/>
      <c r="G308" s="42"/>
      <c r="H308" s="42"/>
      <c r="I308" s="42"/>
      <c r="J308" s="43"/>
    </row>
    <row r="309" spans="1:13" hidden="1" x14ac:dyDescent="0.25">
      <c r="A309" s="1">
        <f>A308</f>
        <v>0</v>
      </c>
      <c r="C309" s="44"/>
      <c r="D309" s="45"/>
      <c r="E309" s="45"/>
      <c r="F309" s="45"/>
      <c r="G309" s="45"/>
      <c r="H309" s="45"/>
      <c r="I309" s="45"/>
      <c r="J309" s="46"/>
    </row>
    <row r="310" spans="1:13" hidden="1" x14ac:dyDescent="0.25">
      <c r="A310" s="1">
        <f>A308</f>
        <v>0</v>
      </c>
    </row>
    <row r="311" spans="1:13" hidden="1" x14ac:dyDescent="0.25">
      <c r="A311" s="1">
        <f>A308</f>
        <v>0</v>
      </c>
    </row>
    <row r="312" spans="1:13" hidden="1" x14ac:dyDescent="0.25">
      <c r="A312" s="1">
        <f>A293*IF([1]summary!$F$12='Príloha č. 1'!M312,1,0)</f>
        <v>0</v>
      </c>
      <c r="B312" s="47" t="s">
        <v>38</v>
      </c>
      <c r="C312" s="47"/>
      <c r="D312" s="47"/>
      <c r="E312" s="47"/>
      <c r="F312" s="47"/>
      <c r="G312" s="47"/>
      <c r="H312" s="47"/>
      <c r="I312" s="47"/>
      <c r="J312" s="47"/>
      <c r="K312" s="47"/>
      <c r="M312" s="5" t="s">
        <v>24</v>
      </c>
    </row>
    <row r="313" spans="1:13" hidden="1" x14ac:dyDescent="0.25">
      <c r="A313" s="1">
        <f>A312</f>
        <v>0</v>
      </c>
    </row>
    <row r="314" spans="1:13" ht="15" hidden="1" customHeight="1" x14ac:dyDescent="0.25">
      <c r="A314" s="1">
        <f>A312</f>
        <v>0</v>
      </c>
      <c r="B314" s="48" t="s">
        <v>25</v>
      </c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3" hidden="1" x14ac:dyDescent="0.25">
      <c r="A315" s="1">
        <f>A312</f>
        <v>0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3" hidden="1" x14ac:dyDescent="0.25">
      <c r="A316" s="1">
        <f>A312</f>
        <v>0</v>
      </c>
    </row>
    <row r="317" spans="1:13" hidden="1" x14ac:dyDescent="0.25">
      <c r="A317" s="1">
        <f>A318</f>
        <v>0</v>
      </c>
    </row>
    <row r="318" spans="1:13" hidden="1" x14ac:dyDescent="0.25">
      <c r="A318" s="1">
        <f>A293*IF(COUNTA([1]summary!$H$72:$H$81)=0,IF([1]summary!$G$20="všetky predmety spolu",0,1),IF([1]summary!$E$58="cenové ponuky komplexne",0,1))</f>
        <v>0</v>
      </c>
      <c r="C318" s="21" t="s">
        <v>26</v>
      </c>
      <c r="D318" s="22"/>
    </row>
    <row r="319" spans="1:13" s="23" customFormat="1" hidden="1" x14ac:dyDescent="0.25">
      <c r="A319" s="1">
        <f>A318</f>
        <v>0</v>
      </c>
      <c r="C319" s="21"/>
    </row>
    <row r="320" spans="1:13" s="23" customFormat="1" ht="15" hidden="1" customHeight="1" x14ac:dyDescent="0.25">
      <c r="A320" s="1">
        <f>A318</f>
        <v>0</v>
      </c>
      <c r="C320" s="21" t="s">
        <v>27</v>
      </c>
      <c r="D320" s="22"/>
      <c r="G320" s="24"/>
      <c r="H320" s="24"/>
      <c r="I320" s="24"/>
      <c r="J320" s="24"/>
      <c r="K320" s="24"/>
    </row>
    <row r="321" spans="1:13" s="23" customFormat="1" hidden="1" x14ac:dyDescent="0.25">
      <c r="A321" s="1">
        <f>A318</f>
        <v>0</v>
      </c>
      <c r="F321" s="25"/>
      <c r="G321" s="39" t="str">
        <f>"podpis a pečiatka "&amp;IF(COUNTA([1]summary!$H$72:$H$81)=0,"navrhovateľa","dodávateľa")</f>
        <v>podpis a pečiatka dodávateľa</v>
      </c>
      <c r="H321" s="39"/>
      <c r="I321" s="39"/>
      <c r="J321" s="39"/>
      <c r="K321" s="39"/>
    </row>
    <row r="322" spans="1:13" s="23" customFormat="1" hidden="1" x14ac:dyDescent="0.25">
      <c r="A322" s="1">
        <f>A318</f>
        <v>0</v>
      </c>
      <c r="F322" s="25"/>
      <c r="G322" s="26"/>
      <c r="H322" s="26"/>
      <c r="I322" s="26"/>
      <c r="J322" s="26"/>
      <c r="K322" s="26"/>
    </row>
    <row r="323" spans="1:13" ht="15" hidden="1" customHeight="1" x14ac:dyDescent="0.25">
      <c r="A323" s="1">
        <f>A318*IF(COUNTA([1]summary!$H$72:$H$81)=0,1,0)</f>
        <v>0</v>
      </c>
      <c r="B323" s="40" t="s">
        <v>28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27"/>
    </row>
    <row r="324" spans="1:13" hidden="1" x14ac:dyDescent="0.25">
      <c r="A324" s="1">
        <f>A323</f>
        <v>0</v>
      </c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27"/>
    </row>
    <row r="325" spans="1:13" ht="15" hidden="1" customHeight="1" x14ac:dyDescent="0.25">
      <c r="A325" s="1">
        <f>A318*IF(A323=1,0,1)</f>
        <v>0</v>
      </c>
      <c r="B325" s="40" t="s">
        <v>29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27"/>
    </row>
    <row r="326" spans="1:13" hidden="1" x14ac:dyDescent="0.25">
      <c r="A326" s="1">
        <f>A325</f>
        <v>0</v>
      </c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27"/>
    </row>
    <row r="327" spans="1:13" s="1" customFormat="1" ht="21" hidden="1" x14ac:dyDescent="0.25">
      <c r="A327" s="1">
        <f>A349*A318</f>
        <v>0</v>
      </c>
      <c r="B327" s="3"/>
      <c r="C327" s="4"/>
      <c r="D327" s="4"/>
      <c r="E327" s="4"/>
      <c r="F327" s="4"/>
      <c r="G327" s="4"/>
      <c r="H327" s="4"/>
      <c r="I327" s="4"/>
      <c r="J327" s="84" t="str">
        <f>IF(COUNTA([1]summary!$H$72:$H$81)=0,'[1]Výzva na prieskum trhu'!$C$139,'[1]Výzva na predloženie CP'!$B$324)</f>
        <v xml:space="preserve">Príloha č. 2: </v>
      </c>
      <c r="K327" s="84"/>
    </row>
    <row r="328" spans="1:13" s="1" customFormat="1" ht="23.25" hidden="1" x14ac:dyDescent="0.25">
      <c r="A328" s="1">
        <f>A349*A318</f>
        <v>0</v>
      </c>
      <c r="B328" s="85" t="str">
        <f>IF(COUNTA([1]summary!$H$72:$H$81)=0,'[1]Výzva na prieskum trhu'!$B$2,'[1]Výzva na predloženie CP'!$B$2)</f>
        <v>Výzva na predloženie cenovej ponuky</v>
      </c>
      <c r="C328" s="85"/>
      <c r="D328" s="85"/>
      <c r="E328" s="85"/>
      <c r="F328" s="85"/>
      <c r="G328" s="85"/>
      <c r="H328" s="85"/>
      <c r="I328" s="85"/>
      <c r="J328" s="85"/>
      <c r="K328" s="85"/>
      <c r="M328" s="5"/>
    </row>
    <row r="329" spans="1:13" s="1" customFormat="1" hidden="1" x14ac:dyDescent="0.25">
      <c r="A329" s="1">
        <f>A349*A318</f>
        <v>0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M329" s="5"/>
    </row>
    <row r="330" spans="1:13" s="1" customFormat="1" ht="23.25" hidden="1" x14ac:dyDescent="0.25">
      <c r="A330" s="1">
        <f>A349*A318</f>
        <v>0</v>
      </c>
      <c r="B330" s="85" t="str">
        <f>IF(COUNTA([1]summary!$H$72:$H$81)=0,'[1]Výzva na prieskum trhu'!$E$139,'[1]Výzva na predloženie CP'!$E$324)</f>
        <v>Zmluva o dielo - Rozpočet cenovej ponuky</v>
      </c>
      <c r="C330" s="85"/>
      <c r="D330" s="85"/>
      <c r="E330" s="85"/>
      <c r="F330" s="85"/>
      <c r="G330" s="85"/>
      <c r="H330" s="85"/>
      <c r="I330" s="85"/>
      <c r="J330" s="85"/>
      <c r="K330" s="85"/>
      <c r="M330" s="5"/>
    </row>
    <row r="331" spans="1:13" hidden="1" x14ac:dyDescent="0.25">
      <c r="A331" s="1">
        <f>A349*A318</f>
        <v>0</v>
      </c>
    </row>
    <row r="332" spans="1:13" ht="15" hidden="1" customHeight="1" x14ac:dyDescent="0.25">
      <c r="A332" s="1">
        <f>A349*A318</f>
        <v>0</v>
      </c>
      <c r="B332" s="48" t="s">
        <v>30</v>
      </c>
      <c r="C332" s="48"/>
      <c r="D332" s="48"/>
      <c r="E332" s="48"/>
      <c r="F332" s="48"/>
      <c r="G332" s="48"/>
      <c r="H332" s="48"/>
      <c r="I332" s="48"/>
      <c r="J332" s="48"/>
      <c r="K332" s="48"/>
    </row>
    <row r="333" spans="1:13" hidden="1" x14ac:dyDescent="0.25">
      <c r="A333" s="1">
        <f>A349*A318</f>
        <v>0</v>
      </c>
      <c r="B333" s="48"/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1:13" hidden="1" x14ac:dyDescent="0.25">
      <c r="A334" s="1">
        <f>A349*A318</f>
        <v>0</v>
      </c>
      <c r="B334" s="48"/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1:13" hidden="1" x14ac:dyDescent="0.25">
      <c r="A335" s="1">
        <f>A349*A318</f>
        <v>0</v>
      </c>
    </row>
    <row r="336" spans="1:13" s="1" customFormat="1" ht="19.5" hidden="1" customHeight="1" thickBot="1" x14ac:dyDescent="0.3">
      <c r="A336" s="1">
        <f>A349*A318</f>
        <v>0</v>
      </c>
      <c r="C336" s="116" t="str">
        <f>"Identifikačné údaje "&amp;IF(OR([1]summary!$K$41="",[1]summary!$K$41&gt;=[1]summary!$K$39),"navrhovateľa:","dodávateľa:")</f>
        <v>Identifikačné údaje navrhovateľa:</v>
      </c>
      <c r="D336" s="117"/>
      <c r="E336" s="117"/>
      <c r="F336" s="117"/>
      <c r="G336" s="118"/>
    </row>
    <row r="337" spans="1:11" s="1" customFormat="1" ht="19.5" hidden="1" customHeight="1" x14ac:dyDescent="0.25">
      <c r="A337" s="1">
        <f>A349*A318</f>
        <v>0</v>
      </c>
      <c r="C337" s="119" t="s">
        <v>3</v>
      </c>
      <c r="D337" s="120"/>
      <c r="E337" s="121"/>
      <c r="F337" s="122"/>
      <c r="G337" s="123"/>
    </row>
    <row r="338" spans="1:11" s="1" customFormat="1" ht="39" hidden="1" customHeight="1" x14ac:dyDescent="0.25">
      <c r="A338" s="1">
        <f>A349*A318</f>
        <v>0</v>
      </c>
      <c r="C338" s="114" t="s">
        <v>4</v>
      </c>
      <c r="D338" s="115"/>
      <c r="E338" s="106"/>
      <c r="F338" s="107"/>
      <c r="G338" s="108"/>
    </row>
    <row r="339" spans="1:11" s="1" customFormat="1" ht="19.5" hidden="1" customHeight="1" x14ac:dyDescent="0.25">
      <c r="A339" s="1">
        <f>A349*A318</f>
        <v>0</v>
      </c>
      <c r="C339" s="104" t="s">
        <v>5</v>
      </c>
      <c r="D339" s="105"/>
      <c r="E339" s="106"/>
      <c r="F339" s="107"/>
      <c r="G339" s="108"/>
    </row>
    <row r="340" spans="1:11" s="1" customFormat="1" ht="19.5" hidden="1" customHeight="1" x14ac:dyDescent="0.25">
      <c r="A340" s="1">
        <f>A349*A318</f>
        <v>0</v>
      </c>
      <c r="C340" s="104" t="s">
        <v>6</v>
      </c>
      <c r="D340" s="105"/>
      <c r="E340" s="106"/>
      <c r="F340" s="107"/>
      <c r="G340" s="108"/>
    </row>
    <row r="341" spans="1:11" s="1" customFormat="1" ht="19.5" hidden="1" customHeight="1" x14ac:dyDescent="0.25">
      <c r="A341" s="1">
        <f>A349*A318</f>
        <v>0</v>
      </c>
      <c r="C341" s="104" t="s">
        <v>7</v>
      </c>
      <c r="D341" s="105"/>
      <c r="E341" s="106"/>
      <c r="F341" s="107"/>
      <c r="G341" s="108"/>
    </row>
    <row r="342" spans="1:11" s="1" customFormat="1" ht="19.5" hidden="1" customHeight="1" x14ac:dyDescent="0.25">
      <c r="A342" s="1">
        <f>A349*A318</f>
        <v>0</v>
      </c>
      <c r="C342" s="104" t="s">
        <v>8</v>
      </c>
      <c r="D342" s="105"/>
      <c r="E342" s="106"/>
      <c r="F342" s="107"/>
      <c r="G342" s="108"/>
    </row>
    <row r="343" spans="1:11" s="1" customFormat="1" ht="19.5" hidden="1" customHeight="1" x14ac:dyDescent="0.25">
      <c r="A343" s="1">
        <f>A349*A318</f>
        <v>0</v>
      </c>
      <c r="C343" s="104" t="s">
        <v>9</v>
      </c>
      <c r="D343" s="105"/>
      <c r="E343" s="106"/>
      <c r="F343" s="107"/>
      <c r="G343" s="108"/>
    </row>
    <row r="344" spans="1:11" s="1" customFormat="1" ht="19.5" hidden="1" customHeight="1" x14ac:dyDescent="0.25">
      <c r="A344" s="1">
        <f>A349*A318</f>
        <v>0</v>
      </c>
      <c r="C344" s="104" t="s">
        <v>10</v>
      </c>
      <c r="D344" s="105"/>
      <c r="E344" s="106"/>
      <c r="F344" s="107"/>
      <c r="G344" s="108"/>
    </row>
    <row r="345" spans="1:11" s="1" customFormat="1" ht="19.5" hidden="1" customHeight="1" x14ac:dyDescent="0.25">
      <c r="A345" s="1">
        <f>A349*A318</f>
        <v>0</v>
      </c>
      <c r="C345" s="104" t="s">
        <v>11</v>
      </c>
      <c r="D345" s="105"/>
      <c r="E345" s="106"/>
      <c r="F345" s="107"/>
      <c r="G345" s="108"/>
    </row>
    <row r="346" spans="1:11" s="1" customFormat="1" ht="19.5" hidden="1" customHeight="1" thickBot="1" x14ac:dyDescent="0.3">
      <c r="A346" s="1">
        <f>A349*A318</f>
        <v>0</v>
      </c>
      <c r="C346" s="109" t="s">
        <v>12</v>
      </c>
      <c r="D346" s="110"/>
      <c r="E346" s="111"/>
      <c r="F346" s="112"/>
      <c r="G346" s="113"/>
    </row>
    <row r="347" spans="1:11" hidden="1" x14ac:dyDescent="0.25">
      <c r="A347" s="1">
        <f>A349*A318</f>
        <v>0</v>
      </c>
    </row>
    <row r="348" spans="1:11" hidden="1" x14ac:dyDescent="0.25">
      <c r="A348" s="1">
        <f>A349*A318</f>
        <v>0</v>
      </c>
    </row>
    <row r="349" spans="1:11" hidden="1" x14ac:dyDescent="0.25">
      <c r="A349">
        <f>IF(D349&lt;&gt;"",1,0)</f>
        <v>0</v>
      </c>
      <c r="B349" s="65" t="s">
        <v>13</v>
      </c>
      <c r="C349" s="65"/>
      <c r="D349" s="66" t="str">
        <f>IF([1]summary!$B$43&lt;&gt;"",[1]summary!$B$43,"")</f>
        <v/>
      </c>
      <c r="E349" s="66"/>
      <c r="F349" s="66"/>
      <c r="G349" s="66"/>
      <c r="H349" s="66"/>
      <c r="I349" s="66"/>
      <c r="J349" s="66"/>
      <c r="K349" s="8"/>
    </row>
    <row r="350" spans="1:11" hidden="1" x14ac:dyDescent="0.25">
      <c r="A350" s="1">
        <f>A349</f>
        <v>0</v>
      </c>
    </row>
    <row r="351" spans="1:11" ht="54.95" hidden="1" customHeight="1" thickBot="1" x14ac:dyDescent="0.3">
      <c r="A351" s="1">
        <f>A349</f>
        <v>0</v>
      </c>
      <c r="B351" s="67" t="s">
        <v>14</v>
      </c>
      <c r="C351" s="68"/>
      <c r="D351" s="69"/>
      <c r="E351" s="70" t="s">
        <v>31</v>
      </c>
      <c r="F351" s="71"/>
      <c r="G351" s="9" t="s">
        <v>15</v>
      </c>
      <c r="H351" s="10" t="s">
        <v>16</v>
      </c>
      <c r="I351" s="9" t="s">
        <v>17</v>
      </c>
      <c r="J351" s="11" t="s">
        <v>18</v>
      </c>
      <c r="K351" s="11" t="s">
        <v>19</v>
      </c>
    </row>
    <row r="352" spans="1:11" ht="25.5" hidden="1" customHeight="1" x14ac:dyDescent="0.25">
      <c r="A352" s="1">
        <f>A349</f>
        <v>0</v>
      </c>
      <c r="B352" s="49" t="s">
        <v>32</v>
      </c>
      <c r="C352" s="50"/>
      <c r="D352" s="28"/>
      <c r="E352" s="94"/>
      <c r="F352" s="95"/>
      <c r="G352" s="12" t="s">
        <v>20</v>
      </c>
      <c r="H352" s="13"/>
      <c r="I352" s="14"/>
      <c r="J352" s="15" t="str">
        <f t="shared" ref="J352:J359" si="10">IF(AND(H352&lt;&gt;"",I352&lt;&gt;""),H352*I352,"")</f>
        <v/>
      </c>
      <c r="K352" s="15" t="str">
        <f t="shared" ref="K352:K359" si="11">IF(J352&lt;&gt;"",J352*1.2,"")</f>
        <v/>
      </c>
    </row>
    <row r="353" spans="1:13" ht="25.5" hidden="1" customHeight="1" x14ac:dyDescent="0.25">
      <c r="A353" s="1">
        <f>A349</f>
        <v>0</v>
      </c>
      <c r="B353" s="51"/>
      <c r="C353" s="52"/>
      <c r="D353" s="29"/>
      <c r="E353" s="96"/>
      <c r="F353" s="97"/>
      <c r="G353" s="30" t="s">
        <v>20</v>
      </c>
      <c r="H353" s="31"/>
      <c r="I353" s="32"/>
      <c r="J353" s="33" t="str">
        <f t="shared" si="10"/>
        <v/>
      </c>
      <c r="K353" s="33" t="str">
        <f t="shared" si="11"/>
        <v/>
      </c>
    </row>
    <row r="354" spans="1:13" ht="25.5" hidden="1" customHeight="1" thickBot="1" x14ac:dyDescent="0.3">
      <c r="A354" s="1">
        <f>A349</f>
        <v>0</v>
      </c>
      <c r="B354" s="53"/>
      <c r="C354" s="54"/>
      <c r="D354" s="34"/>
      <c r="E354" s="98"/>
      <c r="F354" s="99"/>
      <c r="G354" s="35" t="s">
        <v>20</v>
      </c>
      <c r="H354" s="36"/>
      <c r="I354" s="37"/>
      <c r="J354" s="38" t="str">
        <f t="shared" si="10"/>
        <v/>
      </c>
      <c r="K354" s="38" t="str">
        <f t="shared" si="11"/>
        <v/>
      </c>
    </row>
    <row r="355" spans="1:13" ht="25.5" hidden="1" customHeight="1" x14ac:dyDescent="0.25">
      <c r="A355" s="1">
        <f>A349</f>
        <v>0</v>
      </c>
      <c r="B355" s="49" t="s">
        <v>33</v>
      </c>
      <c r="C355" s="50"/>
      <c r="D355" s="28"/>
      <c r="E355" s="94"/>
      <c r="F355" s="95"/>
      <c r="G355" s="12" t="s">
        <v>20</v>
      </c>
      <c r="H355" s="13"/>
      <c r="I355" s="14"/>
      <c r="J355" s="15" t="str">
        <f t="shared" si="10"/>
        <v/>
      </c>
      <c r="K355" s="15" t="str">
        <f t="shared" si="11"/>
        <v/>
      </c>
    </row>
    <row r="356" spans="1:13" ht="25.5" hidden="1" customHeight="1" x14ac:dyDescent="0.25">
      <c r="A356" s="1">
        <f>A349</f>
        <v>0</v>
      </c>
      <c r="B356" s="51"/>
      <c r="C356" s="52"/>
      <c r="D356" s="29"/>
      <c r="E356" s="96"/>
      <c r="F356" s="97"/>
      <c r="G356" s="30" t="s">
        <v>20</v>
      </c>
      <c r="H356" s="31"/>
      <c r="I356" s="32"/>
      <c r="J356" s="33" t="str">
        <f t="shared" si="10"/>
        <v/>
      </c>
      <c r="K356" s="33" t="str">
        <f t="shared" si="11"/>
        <v/>
      </c>
    </row>
    <row r="357" spans="1:13" ht="25.5" hidden="1" customHeight="1" thickBot="1" x14ac:dyDescent="0.3">
      <c r="A357" s="1">
        <f>A349</f>
        <v>0</v>
      </c>
      <c r="B357" s="53"/>
      <c r="C357" s="54"/>
      <c r="D357" s="34"/>
      <c r="E357" s="98"/>
      <c r="F357" s="99"/>
      <c r="G357" s="35" t="s">
        <v>20</v>
      </c>
      <c r="H357" s="36"/>
      <c r="I357" s="37"/>
      <c r="J357" s="38" t="str">
        <f t="shared" si="10"/>
        <v/>
      </c>
      <c r="K357" s="38" t="str">
        <f t="shared" si="11"/>
        <v/>
      </c>
    </row>
    <row r="358" spans="1:13" ht="25.5" hidden="1" customHeight="1" x14ac:dyDescent="0.25">
      <c r="A358" s="1">
        <f>A349</f>
        <v>0</v>
      </c>
      <c r="B358" s="49" t="s">
        <v>34</v>
      </c>
      <c r="C358" s="50"/>
      <c r="D358" s="28" t="s">
        <v>35</v>
      </c>
      <c r="E358" s="100" t="s">
        <v>36</v>
      </c>
      <c r="F358" s="101"/>
      <c r="G358" s="12" t="s">
        <v>36</v>
      </c>
      <c r="H358" s="13"/>
      <c r="I358" s="14">
        <v>1</v>
      </c>
      <c r="J358" s="15" t="str">
        <f t="shared" si="10"/>
        <v/>
      </c>
      <c r="K358" s="15" t="str">
        <f t="shared" si="11"/>
        <v/>
      </c>
    </row>
    <row r="359" spans="1:13" ht="25.5" hidden="1" customHeight="1" thickBot="1" x14ac:dyDescent="0.3">
      <c r="A359" s="1">
        <f>A349</f>
        <v>0</v>
      </c>
      <c r="B359" s="53"/>
      <c r="C359" s="54"/>
      <c r="D359" s="34" t="s">
        <v>37</v>
      </c>
      <c r="E359" s="102" t="s">
        <v>36</v>
      </c>
      <c r="F359" s="103"/>
      <c r="G359" s="35" t="s">
        <v>36</v>
      </c>
      <c r="H359" s="36"/>
      <c r="I359" s="37">
        <v>1</v>
      </c>
      <c r="J359" s="38" t="str">
        <f t="shared" si="10"/>
        <v/>
      </c>
      <c r="K359" s="38" t="str">
        <f t="shared" si="11"/>
        <v/>
      </c>
    </row>
    <row r="360" spans="1:13" ht="25.5" hidden="1" customHeight="1" thickBot="1" x14ac:dyDescent="0.3">
      <c r="A360" s="1">
        <f>A349</f>
        <v>0</v>
      </c>
      <c r="B360" s="16"/>
      <c r="C360" s="17"/>
      <c r="D360" s="17"/>
      <c r="E360" s="17"/>
      <c r="F360" s="17"/>
      <c r="G360" s="17"/>
      <c r="H360" s="18"/>
      <c r="I360" s="18" t="s">
        <v>21</v>
      </c>
      <c r="J360" s="19" t="str">
        <f>IF(SUM(J352:J359)&gt;0,SUM(J352:J359),"")</f>
        <v/>
      </c>
      <c r="K360" s="19" t="str">
        <f>IF(SUM(K352:K359)&gt;0,SUM(K352:K359),"")</f>
        <v/>
      </c>
    </row>
    <row r="361" spans="1:13" hidden="1" x14ac:dyDescent="0.25">
      <c r="A361" s="1">
        <f>A349</f>
        <v>0</v>
      </c>
      <c r="B361" s="20" t="s">
        <v>22</v>
      </c>
    </row>
    <row r="362" spans="1:13" hidden="1" x14ac:dyDescent="0.25">
      <c r="A362" s="1">
        <f>A349</f>
        <v>0</v>
      </c>
    </row>
    <row r="363" spans="1:13" hidden="1" x14ac:dyDescent="0.25">
      <c r="A363" s="1">
        <f>A349</f>
        <v>0</v>
      </c>
    </row>
    <row r="364" spans="1:13" hidden="1" x14ac:dyDescent="0.25">
      <c r="A364" s="1">
        <f>A349*IF(COUNTA([1]summary!$H$72:$H$81)=0,1,0)</f>
        <v>0</v>
      </c>
      <c r="C364" s="41" t="s">
        <v>23</v>
      </c>
      <c r="D364" s="42"/>
      <c r="E364" s="42"/>
      <c r="F364" s="42"/>
      <c r="G364" s="42"/>
      <c r="H364" s="42"/>
      <c r="I364" s="42"/>
      <c r="J364" s="43"/>
    </row>
    <row r="365" spans="1:13" hidden="1" x14ac:dyDescent="0.25">
      <c r="A365" s="1">
        <f>A364</f>
        <v>0</v>
      </c>
      <c r="C365" s="44"/>
      <c r="D365" s="45"/>
      <c r="E365" s="45"/>
      <c r="F365" s="45"/>
      <c r="G365" s="45"/>
      <c r="H365" s="45"/>
      <c r="I365" s="45"/>
      <c r="J365" s="46"/>
    </row>
    <row r="366" spans="1:13" hidden="1" x14ac:dyDescent="0.25">
      <c r="A366" s="1">
        <f>A364</f>
        <v>0</v>
      </c>
    </row>
    <row r="367" spans="1:13" hidden="1" x14ac:dyDescent="0.25">
      <c r="A367" s="1">
        <f>A364</f>
        <v>0</v>
      </c>
    </row>
    <row r="368" spans="1:13" hidden="1" x14ac:dyDescent="0.25">
      <c r="A368" s="1">
        <f>A349*IF([1]summary!$F$12='Príloha č. 1'!M368,1,0)</f>
        <v>0</v>
      </c>
      <c r="B368" s="47" t="s">
        <v>38</v>
      </c>
      <c r="C368" s="47"/>
      <c r="D368" s="47"/>
      <c r="E368" s="47"/>
      <c r="F368" s="47"/>
      <c r="G368" s="47"/>
      <c r="H368" s="47"/>
      <c r="I368" s="47"/>
      <c r="J368" s="47"/>
      <c r="K368" s="47"/>
      <c r="M368" s="5" t="s">
        <v>24</v>
      </c>
    </row>
    <row r="369" spans="1:13" hidden="1" x14ac:dyDescent="0.25">
      <c r="A369" s="1">
        <f>A368</f>
        <v>0</v>
      </c>
    </row>
    <row r="370" spans="1:13" ht="15" hidden="1" customHeight="1" x14ac:dyDescent="0.25">
      <c r="A370" s="1">
        <f>A368</f>
        <v>0</v>
      </c>
      <c r="B370" s="48" t="s">
        <v>25</v>
      </c>
      <c r="C370" s="48"/>
      <c r="D370" s="48"/>
      <c r="E370" s="48"/>
      <c r="F370" s="48"/>
      <c r="G370" s="48"/>
      <c r="H370" s="48"/>
      <c r="I370" s="48"/>
      <c r="J370" s="48"/>
      <c r="K370" s="48"/>
    </row>
    <row r="371" spans="1:13" hidden="1" x14ac:dyDescent="0.25">
      <c r="A371" s="1">
        <f>A368</f>
        <v>0</v>
      </c>
      <c r="B371" s="48"/>
      <c r="C371" s="48"/>
      <c r="D371" s="48"/>
      <c r="E371" s="48"/>
      <c r="F371" s="48"/>
      <c r="G371" s="48"/>
      <c r="H371" s="48"/>
      <c r="I371" s="48"/>
      <c r="J371" s="48"/>
      <c r="K371" s="48"/>
    </row>
    <row r="372" spans="1:13" hidden="1" x14ac:dyDescent="0.25">
      <c r="A372" s="1">
        <f>A368</f>
        <v>0</v>
      </c>
    </row>
    <row r="373" spans="1:13" hidden="1" x14ac:dyDescent="0.25">
      <c r="A373" s="1">
        <f>A374</f>
        <v>0</v>
      </c>
    </row>
    <row r="374" spans="1:13" hidden="1" x14ac:dyDescent="0.25">
      <c r="A374" s="1">
        <f>A349*IF(COUNTA([1]summary!$H$72:$H$81)=0,IF([1]summary!$G$20="všetky predmety spolu",0,1),IF([1]summary!$E$58="cenové ponuky komplexne",0,1))</f>
        <v>0</v>
      </c>
      <c r="C374" s="21" t="s">
        <v>26</v>
      </c>
      <c r="D374" s="22"/>
    </row>
    <row r="375" spans="1:13" s="23" customFormat="1" hidden="1" x14ac:dyDescent="0.25">
      <c r="A375" s="1">
        <f>A374</f>
        <v>0</v>
      </c>
      <c r="C375" s="21"/>
    </row>
    <row r="376" spans="1:13" s="23" customFormat="1" ht="15" hidden="1" customHeight="1" x14ac:dyDescent="0.25">
      <c r="A376" s="1">
        <f>A374</f>
        <v>0</v>
      </c>
      <c r="C376" s="21" t="s">
        <v>27</v>
      </c>
      <c r="D376" s="22"/>
      <c r="G376" s="24"/>
      <c r="H376" s="24"/>
      <c r="I376" s="24"/>
      <c r="J376" s="24"/>
      <c r="K376" s="24"/>
    </row>
    <row r="377" spans="1:13" s="23" customFormat="1" hidden="1" x14ac:dyDescent="0.25">
      <c r="A377" s="1">
        <f>A374</f>
        <v>0</v>
      </c>
      <c r="F377" s="25"/>
      <c r="G377" s="39" t="str">
        <f>"podpis a pečiatka "&amp;IF(COUNTA([1]summary!$H$72:$H$81)=0,"navrhovateľa","dodávateľa")</f>
        <v>podpis a pečiatka dodávateľa</v>
      </c>
      <c r="H377" s="39"/>
      <c r="I377" s="39"/>
      <c r="J377" s="39"/>
      <c r="K377" s="39"/>
    </row>
    <row r="378" spans="1:13" s="23" customFormat="1" hidden="1" x14ac:dyDescent="0.25">
      <c r="A378" s="1">
        <f>A374</f>
        <v>0</v>
      </c>
      <c r="F378" s="25"/>
      <c r="G378" s="26"/>
      <c r="H378" s="26"/>
      <c r="I378" s="26"/>
      <c r="J378" s="26"/>
      <c r="K378" s="26"/>
    </row>
    <row r="379" spans="1:13" ht="15" hidden="1" customHeight="1" x14ac:dyDescent="0.25">
      <c r="A379" s="1">
        <f>A374*IF(COUNTA([1]summary!$H$72:$H$81)=0,1,0)</f>
        <v>0</v>
      </c>
      <c r="B379" s="40" t="s">
        <v>28</v>
      </c>
      <c r="C379" s="40"/>
      <c r="D379" s="40"/>
      <c r="E379" s="40"/>
      <c r="F379" s="40"/>
      <c r="G379" s="40"/>
      <c r="H379" s="40"/>
      <c r="I379" s="40"/>
      <c r="J379" s="40"/>
      <c r="K379" s="40"/>
      <c r="L379" s="27"/>
    </row>
    <row r="380" spans="1:13" hidden="1" x14ac:dyDescent="0.25">
      <c r="A380" s="1">
        <f>A379</f>
        <v>0</v>
      </c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27"/>
    </row>
    <row r="381" spans="1:13" ht="15" hidden="1" customHeight="1" x14ac:dyDescent="0.25">
      <c r="A381" s="1">
        <f>A374*IF(A379=1,0,1)</f>
        <v>0</v>
      </c>
      <c r="B381" s="40" t="s">
        <v>29</v>
      </c>
      <c r="C381" s="40"/>
      <c r="D381" s="40"/>
      <c r="E381" s="40"/>
      <c r="F381" s="40"/>
      <c r="G381" s="40"/>
      <c r="H381" s="40"/>
      <c r="I381" s="40"/>
      <c r="J381" s="40"/>
      <c r="K381" s="40"/>
      <c r="L381" s="27"/>
    </row>
    <row r="382" spans="1:13" hidden="1" x14ac:dyDescent="0.25">
      <c r="A382" s="1">
        <f>A381</f>
        <v>0</v>
      </c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27"/>
    </row>
    <row r="383" spans="1:13" s="1" customFormat="1" ht="21" hidden="1" x14ac:dyDescent="0.25">
      <c r="A383" s="1">
        <f>A405*A374</f>
        <v>0</v>
      </c>
      <c r="B383" s="3"/>
      <c r="C383" s="4"/>
      <c r="D383" s="4"/>
      <c r="E383" s="4"/>
      <c r="F383" s="4"/>
      <c r="G383" s="4"/>
      <c r="H383" s="4"/>
      <c r="I383" s="4"/>
      <c r="J383" s="84" t="str">
        <f>IF(COUNTA([1]summary!$H$72:$H$81)=0,'[1]Výzva na prieskum trhu'!$C$139,'[1]Výzva na predloženie CP'!$B$324)</f>
        <v xml:space="preserve">Príloha č. 2: </v>
      </c>
      <c r="K383" s="84"/>
    </row>
    <row r="384" spans="1:13" s="1" customFormat="1" ht="23.25" hidden="1" customHeight="1" x14ac:dyDescent="0.25">
      <c r="A384" s="1">
        <f>A405*A374</f>
        <v>0</v>
      </c>
      <c r="B384" s="85" t="str">
        <f>IF(COUNTA([1]summary!$H$72:$H$81)=0,'[1]Výzva na prieskum trhu'!$B$2,'[1]Výzva na predloženie CP'!$B$2)</f>
        <v>Výzva na predloženie cenovej ponuky</v>
      </c>
      <c r="C384" s="85"/>
      <c r="D384" s="85"/>
      <c r="E384" s="85"/>
      <c r="F384" s="85"/>
      <c r="G384" s="85"/>
      <c r="H384" s="85"/>
      <c r="I384" s="85"/>
      <c r="J384" s="85"/>
      <c r="K384" s="85"/>
      <c r="M384" s="5"/>
    </row>
    <row r="385" spans="1:13" s="1" customFormat="1" hidden="1" x14ac:dyDescent="0.25">
      <c r="A385" s="1">
        <f>A405*A374</f>
        <v>0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M385" s="5"/>
    </row>
    <row r="386" spans="1:13" s="1" customFormat="1" ht="23.25" hidden="1" customHeight="1" x14ac:dyDescent="0.25">
      <c r="A386" s="1">
        <f>A405*A374</f>
        <v>0</v>
      </c>
      <c r="B386" s="85" t="str">
        <f>IF(COUNTA([1]summary!$H$72:$H$81)=0,'[1]Výzva na prieskum trhu'!$E$139,'[1]Výzva na predloženie CP'!$E$324)</f>
        <v>Zmluva o dielo - Rozpočet cenovej ponuky</v>
      </c>
      <c r="C386" s="85"/>
      <c r="D386" s="85"/>
      <c r="E386" s="85"/>
      <c r="F386" s="85"/>
      <c r="G386" s="85"/>
      <c r="H386" s="85"/>
      <c r="I386" s="85"/>
      <c r="J386" s="85"/>
      <c r="K386" s="85"/>
      <c r="M386" s="5"/>
    </row>
    <row r="387" spans="1:13" hidden="1" x14ac:dyDescent="0.25">
      <c r="A387" s="1">
        <f>A405*A374</f>
        <v>0</v>
      </c>
    </row>
    <row r="388" spans="1:13" ht="15" hidden="1" customHeight="1" x14ac:dyDescent="0.25">
      <c r="A388" s="1">
        <f>A405*A374</f>
        <v>0</v>
      </c>
      <c r="B388" s="48" t="s">
        <v>30</v>
      </c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1:13" hidden="1" x14ac:dyDescent="0.25">
      <c r="A389" s="1">
        <f>A405*A374</f>
        <v>0</v>
      </c>
      <c r="B389" s="48"/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1:13" hidden="1" x14ac:dyDescent="0.25">
      <c r="A390" s="1">
        <f>A405*A374</f>
        <v>0</v>
      </c>
      <c r="B390" s="48"/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1:13" hidden="1" x14ac:dyDescent="0.25">
      <c r="A391" s="1">
        <f>A405*A374</f>
        <v>0</v>
      </c>
    </row>
    <row r="392" spans="1:13" s="1" customFormat="1" ht="19.5" hidden="1" customHeight="1" thickBot="1" x14ac:dyDescent="0.3">
      <c r="A392" s="1">
        <f>A405*A374</f>
        <v>0</v>
      </c>
      <c r="C392" s="86" t="str">
        <f>"Identifikačné údaje "&amp;IF(OR([1]summary!$K$41="",[1]summary!$K$41&gt;=[1]summary!$K$39),"navrhovateľa:","dodávateľa:")</f>
        <v>Identifikačné údaje navrhovateľa:</v>
      </c>
      <c r="D392" s="87"/>
      <c r="E392" s="87"/>
      <c r="F392" s="87"/>
      <c r="G392" s="88"/>
    </row>
    <row r="393" spans="1:13" s="1" customFormat="1" ht="19.5" hidden="1" customHeight="1" x14ac:dyDescent="0.25">
      <c r="A393" s="1">
        <f>A405*A374</f>
        <v>0</v>
      </c>
      <c r="C393" s="89" t="s">
        <v>3</v>
      </c>
      <c r="D393" s="90"/>
      <c r="E393" s="91"/>
      <c r="F393" s="92"/>
      <c r="G393" s="93"/>
    </row>
    <row r="394" spans="1:13" s="1" customFormat="1" ht="39" hidden="1" customHeight="1" x14ac:dyDescent="0.25">
      <c r="A394" s="1">
        <f>A405*A374</f>
        <v>0</v>
      </c>
      <c r="C394" s="82" t="s">
        <v>4</v>
      </c>
      <c r="D394" s="83"/>
      <c r="E394" s="74"/>
      <c r="F394" s="75"/>
      <c r="G394" s="76"/>
    </row>
    <row r="395" spans="1:13" s="1" customFormat="1" ht="19.5" hidden="1" customHeight="1" x14ac:dyDescent="0.25">
      <c r="A395" s="1">
        <f>A405*A374</f>
        <v>0</v>
      </c>
      <c r="C395" s="72" t="s">
        <v>5</v>
      </c>
      <c r="D395" s="73"/>
      <c r="E395" s="74"/>
      <c r="F395" s="75"/>
      <c r="G395" s="76"/>
    </row>
    <row r="396" spans="1:13" s="1" customFormat="1" ht="19.5" hidden="1" customHeight="1" x14ac:dyDescent="0.25">
      <c r="A396" s="1">
        <f>A405*A374</f>
        <v>0</v>
      </c>
      <c r="C396" s="72" t="s">
        <v>6</v>
      </c>
      <c r="D396" s="73"/>
      <c r="E396" s="74"/>
      <c r="F396" s="75"/>
      <c r="G396" s="76"/>
    </row>
    <row r="397" spans="1:13" s="1" customFormat="1" ht="19.5" hidden="1" customHeight="1" x14ac:dyDescent="0.25">
      <c r="A397" s="1">
        <f>A405*A374</f>
        <v>0</v>
      </c>
      <c r="C397" s="72" t="s">
        <v>7</v>
      </c>
      <c r="D397" s="73"/>
      <c r="E397" s="74"/>
      <c r="F397" s="75"/>
      <c r="G397" s="76"/>
    </row>
    <row r="398" spans="1:13" s="1" customFormat="1" ht="19.5" hidden="1" customHeight="1" x14ac:dyDescent="0.25">
      <c r="A398" s="1">
        <f>A405*A374</f>
        <v>0</v>
      </c>
      <c r="C398" s="72" t="s">
        <v>8</v>
      </c>
      <c r="D398" s="73"/>
      <c r="E398" s="74"/>
      <c r="F398" s="75"/>
      <c r="G398" s="76"/>
    </row>
    <row r="399" spans="1:13" s="1" customFormat="1" ht="19.5" hidden="1" customHeight="1" x14ac:dyDescent="0.25">
      <c r="A399" s="1">
        <f>A405*A374</f>
        <v>0</v>
      </c>
      <c r="C399" s="72" t="s">
        <v>9</v>
      </c>
      <c r="D399" s="73"/>
      <c r="E399" s="74"/>
      <c r="F399" s="75"/>
      <c r="G399" s="76"/>
    </row>
    <row r="400" spans="1:13" s="1" customFormat="1" ht="19.5" hidden="1" customHeight="1" x14ac:dyDescent="0.25">
      <c r="A400" s="1">
        <f>A405*A374</f>
        <v>0</v>
      </c>
      <c r="C400" s="72" t="s">
        <v>10</v>
      </c>
      <c r="D400" s="73"/>
      <c r="E400" s="74"/>
      <c r="F400" s="75"/>
      <c r="G400" s="76"/>
    </row>
    <row r="401" spans="1:11" s="1" customFormat="1" ht="19.5" hidden="1" customHeight="1" x14ac:dyDescent="0.25">
      <c r="A401" s="1">
        <f>A405*A374</f>
        <v>0</v>
      </c>
      <c r="C401" s="72" t="s">
        <v>11</v>
      </c>
      <c r="D401" s="73"/>
      <c r="E401" s="74"/>
      <c r="F401" s="75"/>
      <c r="G401" s="76"/>
    </row>
    <row r="402" spans="1:11" s="1" customFormat="1" ht="19.5" hidden="1" customHeight="1" thickBot="1" x14ac:dyDescent="0.3">
      <c r="A402" s="1">
        <f>A405*A374</f>
        <v>0</v>
      </c>
      <c r="C402" s="77" t="s">
        <v>12</v>
      </c>
      <c r="D402" s="78"/>
      <c r="E402" s="79"/>
      <c r="F402" s="80"/>
      <c r="G402" s="81"/>
    </row>
    <row r="403" spans="1:11" hidden="1" x14ac:dyDescent="0.25">
      <c r="A403" s="1">
        <f>A405*A374</f>
        <v>0</v>
      </c>
    </row>
    <row r="404" spans="1:11" hidden="1" x14ac:dyDescent="0.25">
      <c r="A404" s="1">
        <f>A405*A374</f>
        <v>0</v>
      </c>
    </row>
    <row r="405" spans="1:11" hidden="1" x14ac:dyDescent="0.25">
      <c r="A405">
        <f>IF(D405&lt;&gt;"",1,0)</f>
        <v>0</v>
      </c>
      <c r="B405" s="65" t="s">
        <v>13</v>
      </c>
      <c r="C405" s="65"/>
      <c r="D405" s="66" t="str">
        <f>IF([1]summary!$B$44&lt;&gt;"",[1]summary!$B$44,"")</f>
        <v/>
      </c>
      <c r="E405" s="66"/>
      <c r="F405" s="66"/>
      <c r="G405" s="66"/>
      <c r="H405" s="66"/>
      <c r="I405" s="66"/>
      <c r="J405" s="66"/>
      <c r="K405" s="8"/>
    </row>
    <row r="406" spans="1:11" hidden="1" x14ac:dyDescent="0.25">
      <c r="A406" s="1">
        <f>A405</f>
        <v>0</v>
      </c>
    </row>
    <row r="407" spans="1:11" ht="54.95" hidden="1" customHeight="1" thickBot="1" x14ac:dyDescent="0.3">
      <c r="A407" s="1">
        <f>A405</f>
        <v>0</v>
      </c>
      <c r="B407" s="67" t="s">
        <v>14</v>
      </c>
      <c r="C407" s="68"/>
      <c r="D407" s="69"/>
      <c r="E407" s="70" t="s">
        <v>31</v>
      </c>
      <c r="F407" s="71"/>
      <c r="G407" s="9" t="s">
        <v>15</v>
      </c>
      <c r="H407" s="10" t="s">
        <v>16</v>
      </c>
      <c r="I407" s="9" t="s">
        <v>17</v>
      </c>
      <c r="J407" s="11" t="s">
        <v>18</v>
      </c>
      <c r="K407" s="11" t="s">
        <v>19</v>
      </c>
    </row>
    <row r="408" spans="1:11" ht="25.5" hidden="1" customHeight="1" x14ac:dyDescent="0.25">
      <c r="A408" s="1">
        <f>A405</f>
        <v>0</v>
      </c>
      <c r="B408" s="49" t="s">
        <v>32</v>
      </c>
      <c r="C408" s="50"/>
      <c r="D408" s="28"/>
      <c r="E408" s="55"/>
      <c r="F408" s="56"/>
      <c r="G408" s="12" t="s">
        <v>20</v>
      </c>
      <c r="H408" s="13"/>
      <c r="I408" s="14"/>
      <c r="J408" s="15" t="str">
        <f t="shared" ref="J408:J415" si="12">IF(AND(H408&lt;&gt;"",I408&lt;&gt;""),H408*I408,"")</f>
        <v/>
      </c>
      <c r="K408" s="15" t="str">
        <f t="shared" ref="K408:K415" si="13">IF(J408&lt;&gt;"",J408*1.2,"")</f>
        <v/>
      </c>
    </row>
    <row r="409" spans="1:11" ht="25.5" hidden="1" customHeight="1" x14ac:dyDescent="0.25">
      <c r="A409" s="1">
        <f>A405</f>
        <v>0</v>
      </c>
      <c r="B409" s="51"/>
      <c r="C409" s="52"/>
      <c r="D409" s="29"/>
      <c r="E409" s="57"/>
      <c r="F409" s="58"/>
      <c r="G409" s="30" t="s">
        <v>20</v>
      </c>
      <c r="H409" s="31"/>
      <c r="I409" s="32"/>
      <c r="J409" s="33" t="str">
        <f t="shared" si="12"/>
        <v/>
      </c>
      <c r="K409" s="33" t="str">
        <f t="shared" si="13"/>
        <v/>
      </c>
    </row>
    <row r="410" spans="1:11" ht="25.5" hidden="1" customHeight="1" thickBot="1" x14ac:dyDescent="0.3">
      <c r="A410" s="1">
        <f>A405</f>
        <v>0</v>
      </c>
      <c r="B410" s="53"/>
      <c r="C410" s="54"/>
      <c r="D410" s="34"/>
      <c r="E410" s="59"/>
      <c r="F410" s="60"/>
      <c r="G410" s="35" t="s">
        <v>20</v>
      </c>
      <c r="H410" s="36"/>
      <c r="I410" s="37"/>
      <c r="J410" s="38" t="str">
        <f t="shared" si="12"/>
        <v/>
      </c>
      <c r="K410" s="38" t="str">
        <f t="shared" si="13"/>
        <v/>
      </c>
    </row>
    <row r="411" spans="1:11" ht="25.5" hidden="1" customHeight="1" x14ac:dyDescent="0.25">
      <c r="A411" s="1">
        <f>A405</f>
        <v>0</v>
      </c>
      <c r="B411" s="49" t="s">
        <v>33</v>
      </c>
      <c r="C411" s="50"/>
      <c r="D411" s="28"/>
      <c r="E411" s="55"/>
      <c r="F411" s="56"/>
      <c r="G411" s="12" t="s">
        <v>20</v>
      </c>
      <c r="H411" s="13"/>
      <c r="I411" s="14"/>
      <c r="J411" s="15" t="str">
        <f t="shared" si="12"/>
        <v/>
      </c>
      <c r="K411" s="15" t="str">
        <f t="shared" si="13"/>
        <v/>
      </c>
    </row>
    <row r="412" spans="1:11" ht="25.5" hidden="1" customHeight="1" x14ac:dyDescent="0.25">
      <c r="A412" s="1">
        <f>A405</f>
        <v>0</v>
      </c>
      <c r="B412" s="51"/>
      <c r="C412" s="52"/>
      <c r="D412" s="29"/>
      <c r="E412" s="57"/>
      <c r="F412" s="58"/>
      <c r="G412" s="30" t="s">
        <v>20</v>
      </c>
      <c r="H412" s="31"/>
      <c r="I412" s="32"/>
      <c r="J412" s="33" t="str">
        <f t="shared" si="12"/>
        <v/>
      </c>
      <c r="K412" s="33" t="str">
        <f t="shared" si="13"/>
        <v/>
      </c>
    </row>
    <row r="413" spans="1:11" ht="25.5" hidden="1" customHeight="1" thickBot="1" x14ac:dyDescent="0.3">
      <c r="A413" s="1">
        <f>A405</f>
        <v>0</v>
      </c>
      <c r="B413" s="53"/>
      <c r="C413" s="54"/>
      <c r="D413" s="34"/>
      <c r="E413" s="59"/>
      <c r="F413" s="60"/>
      <c r="G413" s="35" t="s">
        <v>20</v>
      </c>
      <c r="H413" s="36"/>
      <c r="I413" s="37"/>
      <c r="J413" s="38" t="str">
        <f t="shared" si="12"/>
        <v/>
      </c>
      <c r="K413" s="38" t="str">
        <f t="shared" si="13"/>
        <v/>
      </c>
    </row>
    <row r="414" spans="1:11" ht="25.5" hidden="1" customHeight="1" x14ac:dyDescent="0.25">
      <c r="A414" s="1">
        <f>A405</f>
        <v>0</v>
      </c>
      <c r="B414" s="49" t="s">
        <v>34</v>
      </c>
      <c r="C414" s="50"/>
      <c r="D414" s="28" t="s">
        <v>35</v>
      </c>
      <c r="E414" s="61" t="s">
        <v>36</v>
      </c>
      <c r="F414" s="62"/>
      <c r="G414" s="12" t="s">
        <v>36</v>
      </c>
      <c r="H414" s="13"/>
      <c r="I414" s="14">
        <v>1</v>
      </c>
      <c r="J414" s="15" t="str">
        <f t="shared" si="12"/>
        <v/>
      </c>
      <c r="K414" s="15" t="str">
        <f t="shared" si="13"/>
        <v/>
      </c>
    </row>
    <row r="415" spans="1:11" ht="25.5" hidden="1" customHeight="1" thickBot="1" x14ac:dyDescent="0.3">
      <c r="A415" s="1">
        <f>A405</f>
        <v>0</v>
      </c>
      <c r="B415" s="53"/>
      <c r="C415" s="54"/>
      <c r="D415" s="34" t="s">
        <v>37</v>
      </c>
      <c r="E415" s="63" t="s">
        <v>36</v>
      </c>
      <c r="F415" s="64"/>
      <c r="G415" s="35" t="s">
        <v>36</v>
      </c>
      <c r="H415" s="36"/>
      <c r="I415" s="37">
        <v>1</v>
      </c>
      <c r="J415" s="38" t="str">
        <f t="shared" si="12"/>
        <v/>
      </c>
      <c r="K415" s="38" t="str">
        <f t="shared" si="13"/>
        <v/>
      </c>
    </row>
    <row r="416" spans="1:11" ht="25.5" hidden="1" customHeight="1" thickBot="1" x14ac:dyDescent="0.3">
      <c r="A416" s="1">
        <f>A405</f>
        <v>0</v>
      </c>
      <c r="B416" s="16"/>
      <c r="C416" s="17"/>
      <c r="D416" s="17"/>
      <c r="E416" s="17"/>
      <c r="F416" s="17"/>
      <c r="G416" s="17"/>
      <c r="H416" s="18"/>
      <c r="I416" s="18" t="s">
        <v>21</v>
      </c>
      <c r="J416" s="19" t="str">
        <f>IF(SUM(J408:J415)&gt;0,SUM(J408:J415),"")</f>
        <v/>
      </c>
      <c r="K416" s="19" t="str">
        <f>IF(SUM(K408:K415)&gt;0,SUM(K408:K415),"")</f>
        <v/>
      </c>
    </row>
    <row r="417" spans="1:13" hidden="1" x14ac:dyDescent="0.25">
      <c r="A417" s="1">
        <f>A405</f>
        <v>0</v>
      </c>
      <c r="B417" s="20" t="s">
        <v>22</v>
      </c>
    </row>
    <row r="418" spans="1:13" hidden="1" x14ac:dyDescent="0.25">
      <c r="A418" s="1">
        <f>A405</f>
        <v>0</v>
      </c>
    </row>
    <row r="419" spans="1:13" hidden="1" x14ac:dyDescent="0.25">
      <c r="A419" s="1">
        <f>A405</f>
        <v>0</v>
      </c>
    </row>
    <row r="420" spans="1:13" ht="15" hidden="1" customHeight="1" x14ac:dyDescent="0.25">
      <c r="A420" s="1">
        <f>A405*IF(COUNTA([1]summary!$H$72:$H$81)=0,1,0)</f>
        <v>0</v>
      </c>
      <c r="C420" s="41" t="s">
        <v>23</v>
      </c>
      <c r="D420" s="42"/>
      <c r="E420" s="42"/>
      <c r="F420" s="42"/>
      <c r="G420" s="42"/>
      <c r="H420" s="42"/>
      <c r="I420" s="42"/>
      <c r="J420" s="43"/>
    </row>
    <row r="421" spans="1:13" hidden="1" x14ac:dyDescent="0.25">
      <c r="A421" s="1">
        <f>A420</f>
        <v>0</v>
      </c>
      <c r="C421" s="44"/>
      <c r="D421" s="45"/>
      <c r="E421" s="45"/>
      <c r="F421" s="45"/>
      <c r="G421" s="45"/>
      <c r="H421" s="45"/>
      <c r="I421" s="45"/>
      <c r="J421" s="46"/>
    </row>
    <row r="422" spans="1:13" hidden="1" x14ac:dyDescent="0.25">
      <c r="A422" s="1">
        <f>A420</f>
        <v>0</v>
      </c>
    </row>
    <row r="423" spans="1:13" hidden="1" x14ac:dyDescent="0.25">
      <c r="A423" s="1">
        <f>A420</f>
        <v>0</v>
      </c>
    </row>
    <row r="424" spans="1:13" hidden="1" x14ac:dyDescent="0.25">
      <c r="A424" s="1">
        <f>A405*IF([1]summary!$F$12='Príloha č. 1'!M424,1,0)</f>
        <v>0</v>
      </c>
      <c r="B424" s="47" t="s">
        <v>38</v>
      </c>
      <c r="C424" s="47"/>
      <c r="D424" s="47"/>
      <c r="E424" s="47"/>
      <c r="F424" s="47"/>
      <c r="G424" s="47"/>
      <c r="H424" s="47"/>
      <c r="I424" s="47"/>
      <c r="J424" s="47"/>
      <c r="K424" s="47"/>
      <c r="M424" s="5" t="s">
        <v>24</v>
      </c>
    </row>
    <row r="425" spans="1:13" hidden="1" x14ac:dyDescent="0.25">
      <c r="A425" s="1">
        <f>A424</f>
        <v>0</v>
      </c>
    </row>
    <row r="426" spans="1:13" ht="15" hidden="1" customHeight="1" x14ac:dyDescent="0.25">
      <c r="A426" s="1">
        <f>A424</f>
        <v>0</v>
      </c>
      <c r="B426" s="48" t="s">
        <v>25</v>
      </c>
      <c r="C426" s="48"/>
      <c r="D426" s="48"/>
      <c r="E426" s="48"/>
      <c r="F426" s="48"/>
      <c r="G426" s="48"/>
      <c r="H426" s="48"/>
      <c r="I426" s="48"/>
      <c r="J426" s="48"/>
      <c r="K426" s="48"/>
    </row>
    <row r="427" spans="1:13" hidden="1" x14ac:dyDescent="0.25">
      <c r="A427" s="1">
        <f>A424</f>
        <v>0</v>
      </c>
      <c r="B427" s="48"/>
      <c r="C427" s="48"/>
      <c r="D427" s="48"/>
      <c r="E427" s="48"/>
      <c r="F427" s="48"/>
      <c r="G427" s="48"/>
      <c r="H427" s="48"/>
      <c r="I427" s="48"/>
      <c r="J427" s="48"/>
      <c r="K427" s="48"/>
    </row>
    <row r="428" spans="1:13" hidden="1" x14ac:dyDescent="0.25">
      <c r="A428" s="1">
        <f>A424</f>
        <v>0</v>
      </c>
    </row>
    <row r="429" spans="1:13" hidden="1" x14ac:dyDescent="0.25">
      <c r="A429" s="1">
        <f>A430</f>
        <v>0</v>
      </c>
    </row>
    <row r="430" spans="1:13" hidden="1" x14ac:dyDescent="0.25">
      <c r="A430" s="1">
        <f>A405*IF(COUNTA([1]summary!$H$72:$H$81)=0,IF([1]summary!$G$20="všetky predmety spolu",0,1),IF([1]summary!$E$58="cenové ponuky komplexne",0,1))</f>
        <v>0</v>
      </c>
      <c r="C430" s="21" t="s">
        <v>26</v>
      </c>
      <c r="D430" s="22"/>
    </row>
    <row r="431" spans="1:13" s="23" customFormat="1" hidden="1" x14ac:dyDescent="0.25">
      <c r="A431" s="1">
        <f>A430</f>
        <v>0</v>
      </c>
      <c r="C431" s="21"/>
    </row>
    <row r="432" spans="1:13" s="23" customFormat="1" ht="15" hidden="1" customHeight="1" x14ac:dyDescent="0.25">
      <c r="A432" s="1">
        <f>A430</f>
        <v>0</v>
      </c>
      <c r="C432" s="21" t="s">
        <v>27</v>
      </c>
      <c r="D432" s="22"/>
      <c r="G432" s="24"/>
      <c r="H432" s="24"/>
      <c r="I432" s="24"/>
      <c r="J432" s="24"/>
      <c r="K432" s="24"/>
    </row>
    <row r="433" spans="1:13" s="23" customFormat="1" hidden="1" x14ac:dyDescent="0.25">
      <c r="A433" s="1">
        <f>A430</f>
        <v>0</v>
      </c>
      <c r="F433" s="25"/>
      <c r="G433" s="124" t="str">
        <f>"podpis a pečiatka "&amp;IF(COUNTA([1]summary!$H$72:$H$81)=0,"navrhovateľa","dodávateľa")</f>
        <v>podpis a pečiatka dodávateľa</v>
      </c>
      <c r="H433" s="124"/>
      <c r="I433" s="124"/>
      <c r="J433" s="124"/>
      <c r="K433" s="124"/>
    </row>
    <row r="434" spans="1:13" s="23" customFormat="1" hidden="1" x14ac:dyDescent="0.25">
      <c r="A434" s="1">
        <f>A430</f>
        <v>0</v>
      </c>
      <c r="F434" s="25"/>
      <c r="G434" s="26"/>
      <c r="H434" s="26"/>
      <c r="I434" s="26"/>
      <c r="J434" s="26"/>
      <c r="K434" s="26"/>
    </row>
    <row r="435" spans="1:13" ht="15" hidden="1" customHeight="1" x14ac:dyDescent="0.25">
      <c r="A435" s="1">
        <f>A430*IF(COUNTA([1]summary!$H$72:$H$81)=0,1,0)</f>
        <v>0</v>
      </c>
      <c r="B435" s="40" t="s">
        <v>28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27"/>
    </row>
    <row r="436" spans="1:13" hidden="1" x14ac:dyDescent="0.25">
      <c r="A436" s="1">
        <f>A435</f>
        <v>0</v>
      </c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27"/>
    </row>
    <row r="437" spans="1:13" ht="15" hidden="1" customHeight="1" x14ac:dyDescent="0.25">
      <c r="A437" s="1">
        <f>A430*IF(A435=1,0,1)</f>
        <v>0</v>
      </c>
      <c r="B437" s="40" t="s">
        <v>29</v>
      </c>
      <c r="C437" s="40"/>
      <c r="D437" s="40"/>
      <c r="E437" s="40"/>
      <c r="F437" s="40"/>
      <c r="G437" s="40"/>
      <c r="H437" s="40"/>
      <c r="I437" s="40"/>
      <c r="J437" s="40"/>
      <c r="K437" s="40"/>
      <c r="L437" s="27"/>
    </row>
    <row r="438" spans="1:13" hidden="1" x14ac:dyDescent="0.25">
      <c r="A438" s="1">
        <f>A437</f>
        <v>0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27"/>
    </row>
    <row r="439" spans="1:13" s="1" customFormat="1" ht="21" hidden="1" x14ac:dyDescent="0.25">
      <c r="A439" s="1">
        <f>A461*A430</f>
        <v>0</v>
      </c>
      <c r="B439" s="3"/>
      <c r="C439" s="4"/>
      <c r="D439" s="4"/>
      <c r="E439" s="4"/>
      <c r="F439" s="4"/>
      <c r="G439" s="4"/>
      <c r="H439" s="4"/>
      <c r="I439" s="4"/>
      <c r="J439" s="84" t="str">
        <f>IF(COUNTA([1]summary!$H$72:$H$81)=0,'[1]Výzva na prieskum trhu'!$C$139,'[1]Výzva na predloženie CP'!$B$324)</f>
        <v xml:space="preserve">Príloha č. 2: </v>
      </c>
      <c r="K439" s="84"/>
    </row>
    <row r="440" spans="1:13" s="1" customFormat="1" ht="23.25" hidden="1" x14ac:dyDescent="0.25">
      <c r="A440" s="1">
        <f>A461*A430</f>
        <v>0</v>
      </c>
      <c r="B440" s="85" t="str">
        <f>IF(COUNTA([1]summary!$H$72:$H$81)=0,'[1]Výzva na prieskum trhu'!$B$2,'[1]Výzva na predloženie CP'!$B$2)</f>
        <v>Výzva na predloženie cenovej ponuky</v>
      </c>
      <c r="C440" s="85"/>
      <c r="D440" s="85"/>
      <c r="E440" s="85"/>
      <c r="F440" s="85"/>
      <c r="G440" s="85"/>
      <c r="H440" s="85"/>
      <c r="I440" s="85"/>
      <c r="J440" s="85"/>
      <c r="K440" s="85"/>
      <c r="M440" s="5"/>
    </row>
    <row r="441" spans="1:13" s="1" customFormat="1" hidden="1" x14ac:dyDescent="0.25">
      <c r="A441" s="1">
        <f>A461*A430</f>
        <v>0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M441" s="5"/>
    </row>
    <row r="442" spans="1:13" s="1" customFormat="1" ht="23.25" hidden="1" x14ac:dyDescent="0.25">
      <c r="A442" s="1">
        <f>A461*A430</f>
        <v>0</v>
      </c>
      <c r="B442" s="85" t="str">
        <f>IF(COUNTA([1]summary!$H$72:$H$81)=0,'[1]Výzva na prieskum trhu'!$E$139,'[1]Výzva na predloženie CP'!$E$324)</f>
        <v>Zmluva o dielo - Rozpočet cenovej ponuky</v>
      </c>
      <c r="C442" s="85"/>
      <c r="D442" s="85"/>
      <c r="E442" s="85"/>
      <c r="F442" s="85"/>
      <c r="G442" s="85"/>
      <c r="H442" s="85"/>
      <c r="I442" s="85"/>
      <c r="J442" s="85"/>
      <c r="K442" s="85"/>
      <c r="M442" s="5"/>
    </row>
    <row r="443" spans="1:13" hidden="1" x14ac:dyDescent="0.25">
      <c r="A443" s="1">
        <f>A461*A430</f>
        <v>0</v>
      </c>
    </row>
    <row r="444" spans="1:13" ht="15" hidden="1" customHeight="1" x14ac:dyDescent="0.25">
      <c r="A444" s="1">
        <f>A461*A430</f>
        <v>0</v>
      </c>
      <c r="B444" s="48" t="s">
        <v>30</v>
      </c>
      <c r="C444" s="48"/>
      <c r="D444" s="48"/>
      <c r="E444" s="48"/>
      <c r="F444" s="48"/>
      <c r="G444" s="48"/>
      <c r="H444" s="48"/>
      <c r="I444" s="48"/>
      <c r="J444" s="48"/>
      <c r="K444" s="48"/>
    </row>
    <row r="445" spans="1:13" hidden="1" x14ac:dyDescent="0.25">
      <c r="A445" s="1">
        <f>A461*A430</f>
        <v>0</v>
      </c>
      <c r="B445" s="48"/>
      <c r="C445" s="48"/>
      <c r="D445" s="48"/>
      <c r="E445" s="48"/>
      <c r="F445" s="48"/>
      <c r="G445" s="48"/>
      <c r="H445" s="48"/>
      <c r="I445" s="48"/>
      <c r="J445" s="48"/>
      <c r="K445" s="48"/>
    </row>
    <row r="446" spans="1:13" hidden="1" x14ac:dyDescent="0.25">
      <c r="A446" s="1">
        <f>A461*A430</f>
        <v>0</v>
      </c>
      <c r="B446" s="48"/>
      <c r="C446" s="48"/>
      <c r="D446" s="48"/>
      <c r="E446" s="48"/>
      <c r="F446" s="48"/>
      <c r="G446" s="48"/>
      <c r="H446" s="48"/>
      <c r="I446" s="48"/>
      <c r="J446" s="48"/>
      <c r="K446" s="48"/>
    </row>
    <row r="447" spans="1:13" hidden="1" x14ac:dyDescent="0.25">
      <c r="A447" s="1">
        <f>A461*A430</f>
        <v>0</v>
      </c>
    </row>
    <row r="448" spans="1:13" s="1" customFormat="1" ht="19.5" hidden="1" customHeight="1" thickBot="1" x14ac:dyDescent="0.3">
      <c r="A448" s="1">
        <f>A461*A430</f>
        <v>0</v>
      </c>
      <c r="C448" s="116" t="str">
        <f>"Identifikačné údaje "&amp;IF(OR([1]summary!$K$41="",[1]summary!$K$41&gt;=[1]summary!$K$39),"navrhovateľa:","dodávateľa:")</f>
        <v>Identifikačné údaje navrhovateľa:</v>
      </c>
      <c r="D448" s="117"/>
      <c r="E448" s="117"/>
      <c r="F448" s="117"/>
      <c r="G448" s="118"/>
    </row>
    <row r="449" spans="1:11" s="1" customFormat="1" ht="19.5" hidden="1" customHeight="1" x14ac:dyDescent="0.25">
      <c r="A449" s="1">
        <f>A461*A430</f>
        <v>0</v>
      </c>
      <c r="C449" s="119" t="s">
        <v>3</v>
      </c>
      <c r="D449" s="120"/>
      <c r="E449" s="121"/>
      <c r="F449" s="122"/>
      <c r="G449" s="123"/>
    </row>
    <row r="450" spans="1:11" s="1" customFormat="1" ht="39" hidden="1" customHeight="1" x14ac:dyDescent="0.25">
      <c r="A450" s="1">
        <f>A461*A430</f>
        <v>0</v>
      </c>
      <c r="C450" s="114" t="s">
        <v>4</v>
      </c>
      <c r="D450" s="115"/>
      <c r="E450" s="106"/>
      <c r="F450" s="107"/>
      <c r="G450" s="108"/>
    </row>
    <row r="451" spans="1:11" s="1" customFormat="1" ht="19.5" hidden="1" customHeight="1" x14ac:dyDescent="0.25">
      <c r="A451" s="1">
        <f>A461*A430</f>
        <v>0</v>
      </c>
      <c r="C451" s="104" t="s">
        <v>5</v>
      </c>
      <c r="D451" s="105"/>
      <c r="E451" s="106"/>
      <c r="F451" s="107"/>
      <c r="G451" s="108"/>
    </row>
    <row r="452" spans="1:11" s="1" customFormat="1" ht="19.5" hidden="1" customHeight="1" x14ac:dyDescent="0.25">
      <c r="A452" s="1">
        <f>A461*A430</f>
        <v>0</v>
      </c>
      <c r="C452" s="104" t="s">
        <v>6</v>
      </c>
      <c r="D452" s="105"/>
      <c r="E452" s="106"/>
      <c r="F452" s="107"/>
      <c r="G452" s="108"/>
    </row>
    <row r="453" spans="1:11" s="1" customFormat="1" ht="19.5" hidden="1" customHeight="1" x14ac:dyDescent="0.25">
      <c r="A453" s="1">
        <f>A461*A430</f>
        <v>0</v>
      </c>
      <c r="C453" s="104" t="s">
        <v>7</v>
      </c>
      <c r="D453" s="105"/>
      <c r="E453" s="106"/>
      <c r="F453" s="107"/>
      <c r="G453" s="108"/>
    </row>
    <row r="454" spans="1:11" s="1" customFormat="1" ht="19.5" hidden="1" customHeight="1" x14ac:dyDescent="0.25">
      <c r="A454" s="1">
        <f>A461*A430</f>
        <v>0</v>
      </c>
      <c r="C454" s="104" t="s">
        <v>8</v>
      </c>
      <c r="D454" s="105"/>
      <c r="E454" s="106"/>
      <c r="F454" s="107"/>
      <c r="G454" s="108"/>
    </row>
    <row r="455" spans="1:11" s="1" customFormat="1" ht="19.5" hidden="1" customHeight="1" x14ac:dyDescent="0.25">
      <c r="A455" s="1">
        <f>A461*A430</f>
        <v>0</v>
      </c>
      <c r="C455" s="104" t="s">
        <v>9</v>
      </c>
      <c r="D455" s="105"/>
      <c r="E455" s="106"/>
      <c r="F455" s="107"/>
      <c r="G455" s="108"/>
    </row>
    <row r="456" spans="1:11" s="1" customFormat="1" ht="19.5" hidden="1" customHeight="1" x14ac:dyDescent="0.25">
      <c r="A456" s="1">
        <f>A461*A430</f>
        <v>0</v>
      </c>
      <c r="C456" s="104" t="s">
        <v>10</v>
      </c>
      <c r="D456" s="105"/>
      <c r="E456" s="106"/>
      <c r="F456" s="107"/>
      <c r="G456" s="108"/>
    </row>
    <row r="457" spans="1:11" s="1" customFormat="1" ht="19.5" hidden="1" customHeight="1" x14ac:dyDescent="0.25">
      <c r="A457" s="1">
        <f>A461*A430</f>
        <v>0</v>
      </c>
      <c r="C457" s="104" t="s">
        <v>11</v>
      </c>
      <c r="D457" s="105"/>
      <c r="E457" s="106"/>
      <c r="F457" s="107"/>
      <c r="G457" s="108"/>
    </row>
    <row r="458" spans="1:11" s="1" customFormat="1" ht="19.5" hidden="1" customHeight="1" thickBot="1" x14ac:dyDescent="0.3">
      <c r="A458" s="1">
        <f>A461*A430</f>
        <v>0</v>
      </c>
      <c r="C458" s="109" t="s">
        <v>12</v>
      </c>
      <c r="D458" s="110"/>
      <c r="E458" s="111"/>
      <c r="F458" s="112"/>
      <c r="G458" s="113"/>
    </row>
    <row r="459" spans="1:11" hidden="1" x14ac:dyDescent="0.25">
      <c r="A459" s="1">
        <f>A461*A430</f>
        <v>0</v>
      </c>
    </row>
    <row r="460" spans="1:11" hidden="1" x14ac:dyDescent="0.25">
      <c r="A460" s="1">
        <f>A461*A430</f>
        <v>0</v>
      </c>
    </row>
    <row r="461" spans="1:11" hidden="1" x14ac:dyDescent="0.25">
      <c r="A461">
        <f>IF(D461&lt;&gt;"",1,0)</f>
        <v>0</v>
      </c>
      <c r="B461" s="65" t="s">
        <v>13</v>
      </c>
      <c r="C461" s="65"/>
      <c r="D461" s="66" t="str">
        <f>IF([1]summary!$B$45&lt;&gt;"",[1]summary!$B$45,"")</f>
        <v/>
      </c>
      <c r="E461" s="66"/>
      <c r="F461" s="66"/>
      <c r="G461" s="66"/>
      <c r="H461" s="66"/>
      <c r="I461" s="66"/>
      <c r="J461" s="66"/>
      <c r="K461" s="8"/>
    </row>
    <row r="462" spans="1:11" hidden="1" x14ac:dyDescent="0.25">
      <c r="A462" s="1">
        <f>A461</f>
        <v>0</v>
      </c>
    </row>
    <row r="463" spans="1:11" ht="54.95" hidden="1" customHeight="1" thickBot="1" x14ac:dyDescent="0.3">
      <c r="A463" s="1">
        <f>A461</f>
        <v>0</v>
      </c>
      <c r="B463" s="67" t="s">
        <v>14</v>
      </c>
      <c r="C463" s="68"/>
      <c r="D463" s="69"/>
      <c r="E463" s="70" t="s">
        <v>31</v>
      </c>
      <c r="F463" s="71"/>
      <c r="G463" s="9" t="s">
        <v>15</v>
      </c>
      <c r="H463" s="10" t="s">
        <v>16</v>
      </c>
      <c r="I463" s="9" t="s">
        <v>17</v>
      </c>
      <c r="J463" s="11" t="s">
        <v>18</v>
      </c>
      <c r="K463" s="11" t="s">
        <v>19</v>
      </c>
    </row>
    <row r="464" spans="1:11" ht="25.5" hidden="1" customHeight="1" x14ac:dyDescent="0.25">
      <c r="A464" s="1">
        <f>A461</f>
        <v>0</v>
      </c>
      <c r="B464" s="49" t="s">
        <v>32</v>
      </c>
      <c r="C464" s="50"/>
      <c r="D464" s="28"/>
      <c r="E464" s="94"/>
      <c r="F464" s="95"/>
      <c r="G464" s="12" t="s">
        <v>20</v>
      </c>
      <c r="H464" s="13"/>
      <c r="I464" s="14"/>
      <c r="J464" s="15" t="str">
        <f t="shared" ref="J464:J471" si="14">IF(AND(H464&lt;&gt;"",I464&lt;&gt;""),H464*I464,"")</f>
        <v/>
      </c>
      <c r="K464" s="15" t="str">
        <f t="shared" ref="K464:K471" si="15">IF(J464&lt;&gt;"",J464*1.2,"")</f>
        <v/>
      </c>
    </row>
    <row r="465" spans="1:13" ht="25.5" hidden="1" customHeight="1" x14ac:dyDescent="0.25">
      <c r="A465" s="1">
        <f>A461</f>
        <v>0</v>
      </c>
      <c r="B465" s="51"/>
      <c r="C465" s="52"/>
      <c r="D465" s="29"/>
      <c r="E465" s="96"/>
      <c r="F465" s="97"/>
      <c r="G465" s="30" t="s">
        <v>20</v>
      </c>
      <c r="H465" s="31"/>
      <c r="I465" s="32"/>
      <c r="J465" s="33" t="str">
        <f t="shared" si="14"/>
        <v/>
      </c>
      <c r="K465" s="33" t="str">
        <f t="shared" si="15"/>
        <v/>
      </c>
    </row>
    <row r="466" spans="1:13" ht="25.5" hidden="1" customHeight="1" thickBot="1" x14ac:dyDescent="0.3">
      <c r="A466" s="1">
        <f>A461</f>
        <v>0</v>
      </c>
      <c r="B466" s="53"/>
      <c r="C466" s="54"/>
      <c r="D466" s="34"/>
      <c r="E466" s="98"/>
      <c r="F466" s="99"/>
      <c r="G466" s="35" t="s">
        <v>20</v>
      </c>
      <c r="H466" s="36"/>
      <c r="I466" s="37"/>
      <c r="J466" s="38" t="str">
        <f t="shared" si="14"/>
        <v/>
      </c>
      <c r="K466" s="38" t="str">
        <f t="shared" si="15"/>
        <v/>
      </c>
    </row>
    <row r="467" spans="1:13" ht="25.5" hidden="1" customHeight="1" x14ac:dyDescent="0.25">
      <c r="A467" s="1">
        <f>A461</f>
        <v>0</v>
      </c>
      <c r="B467" s="49" t="s">
        <v>33</v>
      </c>
      <c r="C467" s="50"/>
      <c r="D467" s="28"/>
      <c r="E467" s="94"/>
      <c r="F467" s="95"/>
      <c r="G467" s="12" t="s">
        <v>20</v>
      </c>
      <c r="H467" s="13"/>
      <c r="I467" s="14"/>
      <c r="J467" s="15" t="str">
        <f t="shared" si="14"/>
        <v/>
      </c>
      <c r="K467" s="15" t="str">
        <f t="shared" si="15"/>
        <v/>
      </c>
    </row>
    <row r="468" spans="1:13" ht="25.5" hidden="1" customHeight="1" x14ac:dyDescent="0.25">
      <c r="A468" s="1">
        <f>A461</f>
        <v>0</v>
      </c>
      <c r="B468" s="51"/>
      <c r="C468" s="52"/>
      <c r="D468" s="29"/>
      <c r="E468" s="96"/>
      <c r="F468" s="97"/>
      <c r="G468" s="30" t="s">
        <v>20</v>
      </c>
      <c r="H468" s="31"/>
      <c r="I468" s="32"/>
      <c r="J468" s="33" t="str">
        <f t="shared" si="14"/>
        <v/>
      </c>
      <c r="K468" s="33" t="str">
        <f t="shared" si="15"/>
        <v/>
      </c>
    </row>
    <row r="469" spans="1:13" ht="25.5" hidden="1" customHeight="1" thickBot="1" x14ac:dyDescent="0.3">
      <c r="A469" s="1">
        <f>A461</f>
        <v>0</v>
      </c>
      <c r="B469" s="53"/>
      <c r="C469" s="54"/>
      <c r="D469" s="34"/>
      <c r="E469" s="98"/>
      <c r="F469" s="99"/>
      <c r="G469" s="35" t="s">
        <v>20</v>
      </c>
      <c r="H469" s="36"/>
      <c r="I469" s="37"/>
      <c r="J469" s="38" t="str">
        <f t="shared" si="14"/>
        <v/>
      </c>
      <c r="K469" s="38" t="str">
        <f t="shared" si="15"/>
        <v/>
      </c>
    </row>
    <row r="470" spans="1:13" ht="25.5" hidden="1" customHeight="1" x14ac:dyDescent="0.25">
      <c r="A470" s="1">
        <f>A461</f>
        <v>0</v>
      </c>
      <c r="B470" s="49" t="s">
        <v>34</v>
      </c>
      <c r="C470" s="50"/>
      <c r="D470" s="28" t="s">
        <v>35</v>
      </c>
      <c r="E470" s="100" t="s">
        <v>36</v>
      </c>
      <c r="F470" s="101"/>
      <c r="G470" s="12" t="s">
        <v>36</v>
      </c>
      <c r="H470" s="13"/>
      <c r="I470" s="14">
        <v>1</v>
      </c>
      <c r="J470" s="15" t="str">
        <f t="shared" si="14"/>
        <v/>
      </c>
      <c r="K470" s="15" t="str">
        <f t="shared" si="15"/>
        <v/>
      </c>
    </row>
    <row r="471" spans="1:13" ht="25.5" hidden="1" customHeight="1" thickBot="1" x14ac:dyDescent="0.3">
      <c r="A471" s="1">
        <f>A461</f>
        <v>0</v>
      </c>
      <c r="B471" s="53"/>
      <c r="C471" s="54"/>
      <c r="D471" s="34" t="s">
        <v>37</v>
      </c>
      <c r="E471" s="102" t="s">
        <v>36</v>
      </c>
      <c r="F471" s="103"/>
      <c r="G471" s="35" t="s">
        <v>36</v>
      </c>
      <c r="H471" s="36"/>
      <c r="I471" s="37">
        <v>1</v>
      </c>
      <c r="J471" s="38" t="str">
        <f t="shared" si="14"/>
        <v/>
      </c>
      <c r="K471" s="38" t="str">
        <f t="shared" si="15"/>
        <v/>
      </c>
    </row>
    <row r="472" spans="1:13" ht="25.5" hidden="1" customHeight="1" thickBot="1" x14ac:dyDescent="0.3">
      <c r="A472" s="1">
        <f>A461</f>
        <v>0</v>
      </c>
      <c r="B472" s="16"/>
      <c r="C472" s="17"/>
      <c r="D472" s="17"/>
      <c r="E472" s="17"/>
      <c r="F472" s="17"/>
      <c r="G472" s="17"/>
      <c r="H472" s="18"/>
      <c r="I472" s="18" t="s">
        <v>21</v>
      </c>
      <c r="J472" s="19" t="str">
        <f>IF(SUM(J464:J471)&gt;0,SUM(J464:J471),"")</f>
        <v/>
      </c>
      <c r="K472" s="19" t="str">
        <f>IF(SUM(K464:K471)&gt;0,SUM(K464:K471),"")</f>
        <v/>
      </c>
    </row>
    <row r="473" spans="1:13" hidden="1" x14ac:dyDescent="0.25">
      <c r="A473" s="1">
        <f>A461</f>
        <v>0</v>
      </c>
      <c r="B473" s="20" t="s">
        <v>22</v>
      </c>
    </row>
    <row r="474" spans="1:13" hidden="1" x14ac:dyDescent="0.25">
      <c r="A474" s="1">
        <f>A461</f>
        <v>0</v>
      </c>
    </row>
    <row r="475" spans="1:13" hidden="1" x14ac:dyDescent="0.25">
      <c r="A475" s="1">
        <f>A461</f>
        <v>0</v>
      </c>
    </row>
    <row r="476" spans="1:13" hidden="1" x14ac:dyDescent="0.25">
      <c r="A476" s="1">
        <f>A461*IF(COUNTA([1]summary!$H$72:$H$81)=0,1,0)</f>
        <v>0</v>
      </c>
      <c r="C476" s="41" t="s">
        <v>23</v>
      </c>
      <c r="D476" s="42"/>
      <c r="E476" s="42"/>
      <c r="F476" s="42"/>
      <c r="G476" s="42"/>
      <c r="H476" s="42"/>
      <c r="I476" s="42"/>
      <c r="J476" s="43"/>
    </row>
    <row r="477" spans="1:13" hidden="1" x14ac:dyDescent="0.25">
      <c r="A477" s="1">
        <f>A476</f>
        <v>0</v>
      </c>
      <c r="C477" s="44"/>
      <c r="D477" s="45"/>
      <c r="E477" s="45"/>
      <c r="F477" s="45"/>
      <c r="G477" s="45"/>
      <c r="H477" s="45"/>
      <c r="I477" s="45"/>
      <c r="J477" s="46"/>
    </row>
    <row r="478" spans="1:13" hidden="1" x14ac:dyDescent="0.25">
      <c r="A478" s="1">
        <f>A476</f>
        <v>0</v>
      </c>
    </row>
    <row r="479" spans="1:13" hidden="1" x14ac:dyDescent="0.25">
      <c r="A479" s="1">
        <f>A476</f>
        <v>0</v>
      </c>
    </row>
    <row r="480" spans="1:13" hidden="1" x14ac:dyDescent="0.25">
      <c r="A480" s="1">
        <f>A461*IF([1]summary!$F$12='Príloha č. 1'!M480,1,0)</f>
        <v>0</v>
      </c>
      <c r="B480" s="47" t="s">
        <v>38</v>
      </c>
      <c r="C480" s="47"/>
      <c r="D480" s="47"/>
      <c r="E480" s="47"/>
      <c r="F480" s="47"/>
      <c r="G480" s="47"/>
      <c r="H480" s="47"/>
      <c r="I480" s="47"/>
      <c r="J480" s="47"/>
      <c r="K480" s="47"/>
      <c r="M480" s="5" t="s">
        <v>24</v>
      </c>
    </row>
    <row r="481" spans="1:13" hidden="1" x14ac:dyDescent="0.25">
      <c r="A481" s="1">
        <f>A480</f>
        <v>0</v>
      </c>
    </row>
    <row r="482" spans="1:13" ht="15" hidden="1" customHeight="1" x14ac:dyDescent="0.25">
      <c r="A482" s="1">
        <f>A480</f>
        <v>0</v>
      </c>
      <c r="B482" s="48" t="s">
        <v>25</v>
      </c>
      <c r="C482" s="48"/>
      <c r="D482" s="48"/>
      <c r="E482" s="48"/>
      <c r="F482" s="48"/>
      <c r="G482" s="48"/>
      <c r="H482" s="48"/>
      <c r="I482" s="48"/>
      <c r="J482" s="48"/>
      <c r="K482" s="48"/>
    </row>
    <row r="483" spans="1:13" hidden="1" x14ac:dyDescent="0.25">
      <c r="A483" s="1">
        <f>A480</f>
        <v>0</v>
      </c>
      <c r="B483" s="48"/>
      <c r="C483" s="48"/>
      <c r="D483" s="48"/>
      <c r="E483" s="48"/>
      <c r="F483" s="48"/>
      <c r="G483" s="48"/>
      <c r="H483" s="48"/>
      <c r="I483" s="48"/>
      <c r="J483" s="48"/>
      <c r="K483" s="48"/>
    </row>
    <row r="484" spans="1:13" hidden="1" x14ac:dyDescent="0.25">
      <c r="A484" s="1">
        <f>A480</f>
        <v>0</v>
      </c>
    </row>
    <row r="485" spans="1:13" hidden="1" x14ac:dyDescent="0.25">
      <c r="A485" s="1">
        <f>A486</f>
        <v>0</v>
      </c>
    </row>
    <row r="486" spans="1:13" hidden="1" x14ac:dyDescent="0.25">
      <c r="A486" s="1">
        <f>A461*IF(COUNTA([1]summary!$H$72:$H$81)=0,IF([1]summary!$G$20="všetky predmety spolu",0,1),IF([1]summary!$E$58="cenové ponuky komplexne",0,1))</f>
        <v>0</v>
      </c>
      <c r="C486" s="21" t="s">
        <v>26</v>
      </c>
      <c r="D486" s="22"/>
    </row>
    <row r="487" spans="1:13" s="23" customFormat="1" hidden="1" x14ac:dyDescent="0.25">
      <c r="A487" s="1">
        <f>A486</f>
        <v>0</v>
      </c>
      <c r="C487" s="21"/>
    </row>
    <row r="488" spans="1:13" s="23" customFormat="1" ht="15" hidden="1" customHeight="1" x14ac:dyDescent="0.25">
      <c r="A488" s="1">
        <f>A486</f>
        <v>0</v>
      </c>
      <c r="C488" s="21" t="s">
        <v>27</v>
      </c>
      <c r="D488" s="22"/>
      <c r="G488" s="24"/>
      <c r="H488" s="24"/>
      <c r="I488" s="24"/>
      <c r="J488" s="24"/>
      <c r="K488" s="24"/>
    </row>
    <row r="489" spans="1:13" s="23" customFormat="1" hidden="1" x14ac:dyDescent="0.25">
      <c r="A489" s="1">
        <f>A486</f>
        <v>0</v>
      </c>
      <c r="F489" s="25"/>
      <c r="G489" s="39" t="str">
        <f>"podpis a pečiatka "&amp;IF(COUNTA([1]summary!$H$72:$H$81)=0,"navrhovateľa","dodávateľa")</f>
        <v>podpis a pečiatka dodávateľa</v>
      </c>
      <c r="H489" s="39"/>
      <c r="I489" s="39"/>
      <c r="J489" s="39"/>
      <c r="K489" s="39"/>
    </row>
    <row r="490" spans="1:13" s="23" customFormat="1" hidden="1" x14ac:dyDescent="0.25">
      <c r="A490" s="1">
        <f>A486</f>
        <v>0</v>
      </c>
      <c r="F490" s="25"/>
      <c r="G490" s="26"/>
      <c r="H490" s="26"/>
      <c r="I490" s="26"/>
      <c r="J490" s="26"/>
      <c r="K490" s="26"/>
    </row>
    <row r="491" spans="1:13" ht="15" hidden="1" customHeight="1" x14ac:dyDescent="0.25">
      <c r="A491" s="1">
        <f>A486*IF(COUNTA([1]summary!$H$72:$H$81)=0,1,0)</f>
        <v>0</v>
      </c>
      <c r="B491" s="40" t="s">
        <v>28</v>
      </c>
      <c r="C491" s="40"/>
      <c r="D491" s="40"/>
      <c r="E491" s="40"/>
      <c r="F491" s="40"/>
      <c r="G491" s="40"/>
      <c r="H491" s="40"/>
      <c r="I491" s="40"/>
      <c r="J491" s="40"/>
      <c r="K491" s="40"/>
      <c r="L491" s="27"/>
    </row>
    <row r="492" spans="1:13" hidden="1" x14ac:dyDescent="0.25">
      <c r="A492" s="1">
        <f>A491</f>
        <v>0</v>
      </c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27"/>
    </row>
    <row r="493" spans="1:13" ht="15" hidden="1" customHeight="1" x14ac:dyDescent="0.25">
      <c r="A493" s="1">
        <f>A486*IF(A491=1,0,1)</f>
        <v>0</v>
      </c>
      <c r="B493" s="40" t="s">
        <v>29</v>
      </c>
      <c r="C493" s="40"/>
      <c r="D493" s="40"/>
      <c r="E493" s="40"/>
      <c r="F493" s="40"/>
      <c r="G493" s="40"/>
      <c r="H493" s="40"/>
      <c r="I493" s="40"/>
      <c r="J493" s="40"/>
      <c r="K493" s="40"/>
      <c r="L493" s="27"/>
    </row>
    <row r="494" spans="1:13" hidden="1" x14ac:dyDescent="0.25">
      <c r="A494" s="1">
        <f>A493</f>
        <v>0</v>
      </c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27"/>
    </row>
    <row r="495" spans="1:13" s="1" customFormat="1" ht="21" hidden="1" x14ac:dyDescent="0.25">
      <c r="A495" s="1">
        <f>A517*A486</f>
        <v>0</v>
      </c>
      <c r="B495" s="3"/>
      <c r="C495" s="4"/>
      <c r="D495" s="4"/>
      <c r="E495" s="4"/>
      <c r="F495" s="4"/>
      <c r="G495" s="4"/>
      <c r="H495" s="4"/>
      <c r="I495" s="4"/>
      <c r="J495" s="84" t="str">
        <f>IF(COUNTA([1]summary!$H$72:$H$81)=0,'[1]Výzva na prieskum trhu'!$C$139,'[1]Výzva na predloženie CP'!$B$324)</f>
        <v xml:space="preserve">Príloha č. 2: </v>
      </c>
      <c r="K495" s="84"/>
    </row>
    <row r="496" spans="1:13" s="1" customFormat="1" ht="23.25" hidden="1" customHeight="1" x14ac:dyDescent="0.25">
      <c r="A496" s="1">
        <f>A517*A486</f>
        <v>0</v>
      </c>
      <c r="B496" s="85" t="str">
        <f>IF(COUNTA([1]summary!$H$72:$H$81)=0,'[1]Výzva na prieskum trhu'!$B$2,'[1]Výzva na predloženie CP'!$B$2)</f>
        <v>Výzva na predloženie cenovej ponuky</v>
      </c>
      <c r="C496" s="85"/>
      <c r="D496" s="85"/>
      <c r="E496" s="85"/>
      <c r="F496" s="85"/>
      <c r="G496" s="85"/>
      <c r="H496" s="85"/>
      <c r="I496" s="85"/>
      <c r="J496" s="85"/>
      <c r="K496" s="85"/>
      <c r="M496" s="5"/>
    </row>
    <row r="497" spans="1:13" s="1" customFormat="1" hidden="1" x14ac:dyDescent="0.25">
      <c r="A497" s="1">
        <f>A517*A486</f>
        <v>0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M497" s="5"/>
    </row>
    <row r="498" spans="1:13" s="1" customFormat="1" ht="23.25" hidden="1" customHeight="1" x14ac:dyDescent="0.25">
      <c r="A498" s="1">
        <f>A517*A486</f>
        <v>0</v>
      </c>
      <c r="B498" s="85" t="str">
        <f>IF(COUNTA([1]summary!$H$72:$H$81)=0,'[1]Výzva na prieskum trhu'!$E$139,'[1]Výzva na predloženie CP'!$E$324)</f>
        <v>Zmluva o dielo - Rozpočet cenovej ponuky</v>
      </c>
      <c r="C498" s="85"/>
      <c r="D498" s="85"/>
      <c r="E498" s="85"/>
      <c r="F498" s="85"/>
      <c r="G498" s="85"/>
      <c r="H498" s="85"/>
      <c r="I498" s="85"/>
      <c r="J498" s="85"/>
      <c r="K498" s="85"/>
      <c r="M498" s="5"/>
    </row>
    <row r="499" spans="1:13" hidden="1" x14ac:dyDescent="0.25">
      <c r="A499" s="1">
        <f>A517*A486</f>
        <v>0</v>
      </c>
    </row>
    <row r="500" spans="1:13" ht="15" hidden="1" customHeight="1" x14ac:dyDescent="0.25">
      <c r="A500" s="1">
        <f>A517*A486</f>
        <v>0</v>
      </c>
      <c r="B500" s="48" t="s">
        <v>30</v>
      </c>
      <c r="C500" s="48"/>
      <c r="D500" s="48"/>
      <c r="E500" s="48"/>
      <c r="F500" s="48"/>
      <c r="G500" s="48"/>
      <c r="H500" s="48"/>
      <c r="I500" s="48"/>
      <c r="J500" s="48"/>
      <c r="K500" s="48"/>
    </row>
    <row r="501" spans="1:13" hidden="1" x14ac:dyDescent="0.25">
      <c r="A501" s="1">
        <f>A517*A486</f>
        <v>0</v>
      </c>
      <c r="B501" s="48"/>
      <c r="C501" s="48"/>
      <c r="D501" s="48"/>
      <c r="E501" s="48"/>
      <c r="F501" s="48"/>
      <c r="G501" s="48"/>
      <c r="H501" s="48"/>
      <c r="I501" s="48"/>
      <c r="J501" s="48"/>
      <c r="K501" s="48"/>
    </row>
    <row r="502" spans="1:13" hidden="1" x14ac:dyDescent="0.25">
      <c r="A502" s="1">
        <f>A517*A486</f>
        <v>0</v>
      </c>
      <c r="B502" s="48"/>
      <c r="C502" s="48"/>
      <c r="D502" s="48"/>
      <c r="E502" s="48"/>
      <c r="F502" s="48"/>
      <c r="G502" s="48"/>
      <c r="H502" s="48"/>
      <c r="I502" s="48"/>
      <c r="J502" s="48"/>
      <c r="K502" s="48"/>
    </row>
    <row r="503" spans="1:13" hidden="1" x14ac:dyDescent="0.25">
      <c r="A503" s="1">
        <f>A517*A486</f>
        <v>0</v>
      </c>
    </row>
    <row r="504" spans="1:13" s="1" customFormat="1" ht="19.5" hidden="1" customHeight="1" thickBot="1" x14ac:dyDescent="0.3">
      <c r="A504" s="1">
        <f>A517*A486</f>
        <v>0</v>
      </c>
      <c r="C504" s="86" t="str">
        <f>"Identifikačné údaje "&amp;IF(OR([1]summary!$K$41="",[1]summary!$K$41&gt;=[1]summary!$K$39),"navrhovateľa:","dodávateľa:")</f>
        <v>Identifikačné údaje navrhovateľa:</v>
      </c>
      <c r="D504" s="87"/>
      <c r="E504" s="87"/>
      <c r="F504" s="87"/>
      <c r="G504" s="88"/>
    </row>
    <row r="505" spans="1:13" s="1" customFormat="1" ht="19.5" hidden="1" customHeight="1" x14ac:dyDescent="0.25">
      <c r="A505" s="1">
        <f>A517*A486</f>
        <v>0</v>
      </c>
      <c r="C505" s="89" t="s">
        <v>3</v>
      </c>
      <c r="D505" s="90"/>
      <c r="E505" s="91"/>
      <c r="F505" s="92"/>
      <c r="G505" s="93"/>
    </row>
    <row r="506" spans="1:13" s="1" customFormat="1" ht="39" hidden="1" customHeight="1" x14ac:dyDescent="0.25">
      <c r="A506" s="1">
        <f>A517*A486</f>
        <v>0</v>
      </c>
      <c r="C506" s="82" t="s">
        <v>4</v>
      </c>
      <c r="D506" s="83"/>
      <c r="E506" s="74"/>
      <c r="F506" s="75"/>
      <c r="G506" s="76"/>
    </row>
    <row r="507" spans="1:13" s="1" customFormat="1" ht="19.5" hidden="1" customHeight="1" x14ac:dyDescent="0.25">
      <c r="A507" s="1">
        <f>A517*A486</f>
        <v>0</v>
      </c>
      <c r="C507" s="72" t="s">
        <v>5</v>
      </c>
      <c r="D507" s="73"/>
      <c r="E507" s="74"/>
      <c r="F507" s="75"/>
      <c r="G507" s="76"/>
    </row>
    <row r="508" spans="1:13" s="1" customFormat="1" ht="19.5" hidden="1" customHeight="1" x14ac:dyDescent="0.25">
      <c r="A508" s="1">
        <f>A517*A486</f>
        <v>0</v>
      </c>
      <c r="C508" s="72" t="s">
        <v>6</v>
      </c>
      <c r="D508" s="73"/>
      <c r="E508" s="74"/>
      <c r="F508" s="75"/>
      <c r="G508" s="76"/>
    </row>
    <row r="509" spans="1:13" s="1" customFormat="1" ht="19.5" hidden="1" customHeight="1" x14ac:dyDescent="0.25">
      <c r="A509" s="1">
        <f>A517*A486</f>
        <v>0</v>
      </c>
      <c r="C509" s="72" t="s">
        <v>7</v>
      </c>
      <c r="D509" s="73"/>
      <c r="E509" s="74"/>
      <c r="F509" s="75"/>
      <c r="G509" s="76"/>
    </row>
    <row r="510" spans="1:13" s="1" customFormat="1" ht="19.5" hidden="1" customHeight="1" x14ac:dyDescent="0.25">
      <c r="A510" s="1">
        <f>A517*A486</f>
        <v>0</v>
      </c>
      <c r="C510" s="72" t="s">
        <v>8</v>
      </c>
      <c r="D510" s="73"/>
      <c r="E510" s="74"/>
      <c r="F510" s="75"/>
      <c r="G510" s="76"/>
    </row>
    <row r="511" spans="1:13" s="1" customFormat="1" ht="19.5" hidden="1" customHeight="1" x14ac:dyDescent="0.25">
      <c r="A511" s="1">
        <f>A517*A486</f>
        <v>0</v>
      </c>
      <c r="C511" s="72" t="s">
        <v>9</v>
      </c>
      <c r="D511" s="73"/>
      <c r="E511" s="74"/>
      <c r="F511" s="75"/>
      <c r="G511" s="76"/>
    </row>
    <row r="512" spans="1:13" s="1" customFormat="1" ht="19.5" hidden="1" customHeight="1" x14ac:dyDescent="0.25">
      <c r="A512" s="1">
        <f>A517*A486</f>
        <v>0</v>
      </c>
      <c r="C512" s="72" t="s">
        <v>10</v>
      </c>
      <c r="D512" s="73"/>
      <c r="E512" s="74"/>
      <c r="F512" s="75"/>
      <c r="G512" s="76"/>
    </row>
    <row r="513" spans="1:11" s="1" customFormat="1" ht="19.5" hidden="1" customHeight="1" x14ac:dyDescent="0.25">
      <c r="A513" s="1">
        <f>A517*A486</f>
        <v>0</v>
      </c>
      <c r="C513" s="72" t="s">
        <v>11</v>
      </c>
      <c r="D513" s="73"/>
      <c r="E513" s="74"/>
      <c r="F513" s="75"/>
      <c r="G513" s="76"/>
    </row>
    <row r="514" spans="1:11" s="1" customFormat="1" ht="19.5" hidden="1" customHeight="1" thickBot="1" x14ac:dyDescent="0.3">
      <c r="A514" s="1">
        <f>A517*A486</f>
        <v>0</v>
      </c>
      <c r="C514" s="77" t="s">
        <v>12</v>
      </c>
      <c r="D514" s="78"/>
      <c r="E514" s="79"/>
      <c r="F514" s="80"/>
      <c r="G514" s="81"/>
    </row>
    <row r="515" spans="1:11" hidden="1" x14ac:dyDescent="0.25">
      <c r="A515" s="1">
        <f>A517*A486</f>
        <v>0</v>
      </c>
    </row>
    <row r="516" spans="1:11" hidden="1" x14ac:dyDescent="0.25">
      <c r="A516" s="1">
        <f>A517*A486</f>
        <v>0</v>
      </c>
    </row>
    <row r="517" spans="1:11" hidden="1" x14ac:dyDescent="0.25">
      <c r="A517">
        <f>IF(D517&lt;&gt;"",1,0)</f>
        <v>0</v>
      </c>
      <c r="B517" s="65" t="s">
        <v>13</v>
      </c>
      <c r="C517" s="65"/>
      <c r="D517" s="66" t="str">
        <f>IF([1]summary!$B$46&lt;&gt;"",[1]summary!$B$46,"")</f>
        <v/>
      </c>
      <c r="E517" s="66"/>
      <c r="F517" s="66"/>
      <c r="G517" s="66"/>
      <c r="H517" s="66"/>
      <c r="I517" s="66"/>
      <c r="J517" s="66"/>
      <c r="K517" s="8"/>
    </row>
    <row r="518" spans="1:11" hidden="1" x14ac:dyDescent="0.25">
      <c r="A518" s="1">
        <f>A517</f>
        <v>0</v>
      </c>
    </row>
    <row r="519" spans="1:11" ht="54.95" hidden="1" customHeight="1" thickBot="1" x14ac:dyDescent="0.3">
      <c r="A519" s="1">
        <f>A517</f>
        <v>0</v>
      </c>
      <c r="B519" s="67" t="s">
        <v>14</v>
      </c>
      <c r="C519" s="68"/>
      <c r="D519" s="69"/>
      <c r="E519" s="70" t="s">
        <v>31</v>
      </c>
      <c r="F519" s="71"/>
      <c r="G519" s="9" t="s">
        <v>15</v>
      </c>
      <c r="H519" s="10" t="s">
        <v>16</v>
      </c>
      <c r="I519" s="9" t="s">
        <v>17</v>
      </c>
      <c r="J519" s="11" t="s">
        <v>18</v>
      </c>
      <c r="K519" s="11" t="s">
        <v>19</v>
      </c>
    </row>
    <row r="520" spans="1:11" ht="25.5" hidden="1" customHeight="1" x14ac:dyDescent="0.25">
      <c r="A520" s="1">
        <f>A517</f>
        <v>0</v>
      </c>
      <c r="B520" s="49" t="s">
        <v>32</v>
      </c>
      <c r="C520" s="50"/>
      <c r="D520" s="28"/>
      <c r="E520" s="55"/>
      <c r="F520" s="56"/>
      <c r="G520" s="12" t="s">
        <v>20</v>
      </c>
      <c r="H520" s="13"/>
      <c r="I520" s="14"/>
      <c r="J520" s="15" t="str">
        <f t="shared" ref="J520:J527" si="16">IF(AND(H520&lt;&gt;"",I520&lt;&gt;""),H520*I520,"")</f>
        <v/>
      </c>
      <c r="K520" s="15" t="str">
        <f t="shared" ref="K520:K527" si="17">IF(J520&lt;&gt;"",J520*1.2,"")</f>
        <v/>
      </c>
    </row>
    <row r="521" spans="1:11" ht="25.5" hidden="1" customHeight="1" x14ac:dyDescent="0.25">
      <c r="A521" s="1">
        <f>A517</f>
        <v>0</v>
      </c>
      <c r="B521" s="51"/>
      <c r="C521" s="52"/>
      <c r="D521" s="29"/>
      <c r="E521" s="57"/>
      <c r="F521" s="58"/>
      <c r="G521" s="30" t="s">
        <v>20</v>
      </c>
      <c r="H521" s="31"/>
      <c r="I521" s="32"/>
      <c r="J521" s="33" t="str">
        <f t="shared" si="16"/>
        <v/>
      </c>
      <c r="K521" s="33" t="str">
        <f t="shared" si="17"/>
        <v/>
      </c>
    </row>
    <row r="522" spans="1:11" ht="25.5" hidden="1" customHeight="1" thickBot="1" x14ac:dyDescent="0.3">
      <c r="A522" s="1">
        <f>A517</f>
        <v>0</v>
      </c>
      <c r="B522" s="53"/>
      <c r="C522" s="54"/>
      <c r="D522" s="34"/>
      <c r="E522" s="59"/>
      <c r="F522" s="60"/>
      <c r="G522" s="35" t="s">
        <v>20</v>
      </c>
      <c r="H522" s="36"/>
      <c r="I522" s="37"/>
      <c r="J522" s="38" t="str">
        <f t="shared" si="16"/>
        <v/>
      </c>
      <c r="K522" s="38" t="str">
        <f t="shared" si="17"/>
        <v/>
      </c>
    </row>
    <row r="523" spans="1:11" ht="25.5" hidden="1" customHeight="1" x14ac:dyDescent="0.25">
      <c r="A523" s="1">
        <f>A517</f>
        <v>0</v>
      </c>
      <c r="B523" s="49" t="s">
        <v>33</v>
      </c>
      <c r="C523" s="50"/>
      <c r="D523" s="28"/>
      <c r="E523" s="55"/>
      <c r="F523" s="56"/>
      <c r="G523" s="12" t="s">
        <v>20</v>
      </c>
      <c r="H523" s="13"/>
      <c r="I523" s="14"/>
      <c r="J523" s="15" t="str">
        <f t="shared" si="16"/>
        <v/>
      </c>
      <c r="K523" s="15" t="str">
        <f t="shared" si="17"/>
        <v/>
      </c>
    </row>
    <row r="524" spans="1:11" ht="25.5" hidden="1" customHeight="1" x14ac:dyDescent="0.25">
      <c r="A524" s="1">
        <f>A517</f>
        <v>0</v>
      </c>
      <c r="B524" s="51"/>
      <c r="C524" s="52"/>
      <c r="D524" s="29"/>
      <c r="E524" s="57"/>
      <c r="F524" s="58"/>
      <c r="G524" s="30" t="s">
        <v>20</v>
      </c>
      <c r="H524" s="31"/>
      <c r="I524" s="32"/>
      <c r="J524" s="33" t="str">
        <f t="shared" si="16"/>
        <v/>
      </c>
      <c r="K524" s="33" t="str">
        <f t="shared" si="17"/>
        <v/>
      </c>
    </row>
    <row r="525" spans="1:11" ht="25.5" hidden="1" customHeight="1" thickBot="1" x14ac:dyDescent="0.3">
      <c r="A525" s="1">
        <f>A517</f>
        <v>0</v>
      </c>
      <c r="B525" s="53"/>
      <c r="C525" s="54"/>
      <c r="D525" s="34"/>
      <c r="E525" s="59"/>
      <c r="F525" s="60"/>
      <c r="G525" s="35" t="s">
        <v>20</v>
      </c>
      <c r="H525" s="36"/>
      <c r="I525" s="37"/>
      <c r="J525" s="38" t="str">
        <f t="shared" si="16"/>
        <v/>
      </c>
      <c r="K525" s="38" t="str">
        <f t="shared" si="17"/>
        <v/>
      </c>
    </row>
    <row r="526" spans="1:11" ht="25.5" hidden="1" customHeight="1" x14ac:dyDescent="0.25">
      <c r="A526" s="1">
        <f>A517</f>
        <v>0</v>
      </c>
      <c r="B526" s="49" t="s">
        <v>34</v>
      </c>
      <c r="C526" s="50"/>
      <c r="D526" s="28" t="s">
        <v>35</v>
      </c>
      <c r="E526" s="61" t="s">
        <v>36</v>
      </c>
      <c r="F526" s="62"/>
      <c r="G526" s="12" t="s">
        <v>36</v>
      </c>
      <c r="H526" s="13"/>
      <c r="I526" s="14">
        <v>1</v>
      </c>
      <c r="J526" s="15" t="str">
        <f t="shared" si="16"/>
        <v/>
      </c>
      <c r="K526" s="15" t="str">
        <f t="shared" si="17"/>
        <v/>
      </c>
    </row>
    <row r="527" spans="1:11" ht="25.5" hidden="1" customHeight="1" thickBot="1" x14ac:dyDescent="0.3">
      <c r="A527" s="1">
        <f>A517</f>
        <v>0</v>
      </c>
      <c r="B527" s="53"/>
      <c r="C527" s="54"/>
      <c r="D527" s="34" t="s">
        <v>37</v>
      </c>
      <c r="E527" s="63" t="s">
        <v>36</v>
      </c>
      <c r="F527" s="64"/>
      <c r="G527" s="35" t="s">
        <v>36</v>
      </c>
      <c r="H527" s="36"/>
      <c r="I527" s="37">
        <v>1</v>
      </c>
      <c r="J527" s="38" t="str">
        <f t="shared" si="16"/>
        <v/>
      </c>
      <c r="K527" s="38" t="str">
        <f t="shared" si="17"/>
        <v/>
      </c>
    </row>
    <row r="528" spans="1:11" ht="25.5" hidden="1" customHeight="1" thickBot="1" x14ac:dyDescent="0.3">
      <c r="A528" s="1">
        <f>A517</f>
        <v>0</v>
      </c>
      <c r="B528" s="16"/>
      <c r="C528" s="17"/>
      <c r="D528" s="17"/>
      <c r="E528" s="17"/>
      <c r="F528" s="17"/>
      <c r="G528" s="17"/>
      <c r="H528" s="18"/>
      <c r="I528" s="18" t="s">
        <v>21</v>
      </c>
      <c r="J528" s="19" t="str">
        <f>IF(SUM(J520:J527)&gt;0,SUM(J520:J527),"")</f>
        <v/>
      </c>
      <c r="K528" s="19" t="str">
        <f>IF(SUM(K520:K527)&gt;0,SUM(K520:K527),"")</f>
        <v/>
      </c>
    </row>
    <row r="529" spans="1:13" hidden="1" x14ac:dyDescent="0.25">
      <c r="A529" s="1">
        <f>A517</f>
        <v>0</v>
      </c>
      <c r="B529" s="20" t="s">
        <v>22</v>
      </c>
    </row>
    <row r="530" spans="1:13" hidden="1" x14ac:dyDescent="0.25">
      <c r="A530" s="1">
        <f>A517</f>
        <v>0</v>
      </c>
    </row>
    <row r="531" spans="1:13" hidden="1" x14ac:dyDescent="0.25">
      <c r="A531" s="1">
        <f>A517</f>
        <v>0</v>
      </c>
    </row>
    <row r="532" spans="1:13" ht="15" hidden="1" customHeight="1" x14ac:dyDescent="0.25">
      <c r="A532" s="1">
        <f>A517*IF(COUNTA([1]summary!$H$72:$H$81)=0,1,0)</f>
        <v>0</v>
      </c>
      <c r="C532" s="41" t="s">
        <v>23</v>
      </c>
      <c r="D532" s="42"/>
      <c r="E532" s="42"/>
      <c r="F532" s="42"/>
      <c r="G532" s="42"/>
      <c r="H532" s="42"/>
      <c r="I532" s="42"/>
      <c r="J532" s="43"/>
    </row>
    <row r="533" spans="1:13" hidden="1" x14ac:dyDescent="0.25">
      <c r="A533" s="1">
        <f>A532</f>
        <v>0</v>
      </c>
      <c r="C533" s="44"/>
      <c r="D533" s="45"/>
      <c r="E533" s="45"/>
      <c r="F533" s="45"/>
      <c r="G533" s="45"/>
      <c r="H533" s="45"/>
      <c r="I533" s="45"/>
      <c r="J533" s="46"/>
    </row>
    <row r="534" spans="1:13" hidden="1" x14ac:dyDescent="0.25">
      <c r="A534" s="1">
        <f>A532</f>
        <v>0</v>
      </c>
    </row>
    <row r="535" spans="1:13" hidden="1" x14ac:dyDescent="0.25">
      <c r="A535" s="1">
        <f>A532</f>
        <v>0</v>
      </c>
    </row>
    <row r="536" spans="1:13" hidden="1" x14ac:dyDescent="0.25">
      <c r="A536" s="1">
        <f>A517*IF([1]summary!$F$12='Príloha č. 1'!M536,1,0)</f>
        <v>0</v>
      </c>
      <c r="B536" s="47" t="s">
        <v>38</v>
      </c>
      <c r="C536" s="47"/>
      <c r="D536" s="47"/>
      <c r="E536" s="47"/>
      <c r="F536" s="47"/>
      <c r="G536" s="47"/>
      <c r="H536" s="47"/>
      <c r="I536" s="47"/>
      <c r="J536" s="47"/>
      <c r="K536" s="47"/>
      <c r="M536" s="5" t="s">
        <v>24</v>
      </c>
    </row>
    <row r="537" spans="1:13" hidden="1" x14ac:dyDescent="0.25">
      <c r="A537" s="1">
        <f>A536</f>
        <v>0</v>
      </c>
    </row>
    <row r="538" spans="1:13" ht="15" hidden="1" customHeight="1" x14ac:dyDescent="0.25">
      <c r="A538" s="1">
        <f>A536</f>
        <v>0</v>
      </c>
      <c r="B538" s="48" t="s">
        <v>25</v>
      </c>
      <c r="C538" s="48"/>
      <c r="D538" s="48"/>
      <c r="E538" s="48"/>
      <c r="F538" s="48"/>
      <c r="G538" s="48"/>
      <c r="H538" s="48"/>
      <c r="I538" s="48"/>
      <c r="J538" s="48"/>
      <c r="K538" s="48"/>
    </row>
    <row r="539" spans="1:13" hidden="1" x14ac:dyDescent="0.25">
      <c r="A539" s="1">
        <f>A536</f>
        <v>0</v>
      </c>
      <c r="B539" s="48"/>
      <c r="C539" s="48"/>
      <c r="D539" s="48"/>
      <c r="E539" s="48"/>
      <c r="F539" s="48"/>
      <c r="G539" s="48"/>
      <c r="H539" s="48"/>
      <c r="I539" s="48"/>
      <c r="J539" s="48"/>
      <c r="K539" s="48"/>
    </row>
    <row r="540" spans="1:13" hidden="1" x14ac:dyDescent="0.25">
      <c r="A540" s="1">
        <f>A536</f>
        <v>0</v>
      </c>
    </row>
    <row r="541" spans="1:13" hidden="1" x14ac:dyDescent="0.25">
      <c r="A541" s="1">
        <f>A542</f>
        <v>0</v>
      </c>
    </row>
    <row r="542" spans="1:13" hidden="1" x14ac:dyDescent="0.25">
      <c r="A542" s="1">
        <f>A517*IF(COUNTA([1]summary!$H$72:$H$81)=0,IF([1]summary!$G$20="všetky predmety spolu",0,1),IF([1]summary!$E$58="cenové ponuky komplexne",0,1))</f>
        <v>0</v>
      </c>
      <c r="C542" s="21" t="s">
        <v>26</v>
      </c>
      <c r="D542" s="22"/>
    </row>
    <row r="543" spans="1:13" s="23" customFormat="1" hidden="1" x14ac:dyDescent="0.25">
      <c r="A543" s="1">
        <f>A542</f>
        <v>0</v>
      </c>
      <c r="C543" s="21"/>
    </row>
    <row r="544" spans="1:13" s="23" customFormat="1" ht="15" hidden="1" customHeight="1" x14ac:dyDescent="0.25">
      <c r="A544" s="1">
        <f>A542</f>
        <v>0</v>
      </c>
      <c r="C544" s="21" t="s">
        <v>27</v>
      </c>
      <c r="D544" s="22"/>
      <c r="G544" s="24"/>
      <c r="H544" s="24"/>
      <c r="I544" s="24"/>
      <c r="J544" s="24"/>
      <c r="K544" s="24"/>
    </row>
    <row r="545" spans="1:13" s="23" customFormat="1" hidden="1" x14ac:dyDescent="0.25">
      <c r="A545" s="1">
        <f>A542</f>
        <v>0</v>
      </c>
      <c r="F545" s="25"/>
      <c r="G545" s="39" t="str">
        <f>"podpis a pečiatka "&amp;IF(COUNTA([1]summary!$H$72:$H$81)=0,"navrhovateľa","dodávateľa")</f>
        <v>podpis a pečiatka dodávateľa</v>
      </c>
      <c r="H545" s="39"/>
      <c r="I545" s="39"/>
      <c r="J545" s="39"/>
      <c r="K545" s="39"/>
    </row>
    <row r="546" spans="1:13" s="23" customFormat="1" hidden="1" x14ac:dyDescent="0.25">
      <c r="A546" s="1">
        <f>A542</f>
        <v>0</v>
      </c>
      <c r="F546" s="25"/>
      <c r="G546" s="26"/>
      <c r="H546" s="26"/>
      <c r="I546" s="26"/>
      <c r="J546" s="26"/>
      <c r="K546" s="26"/>
    </row>
    <row r="547" spans="1:13" ht="15" hidden="1" customHeight="1" x14ac:dyDescent="0.25">
      <c r="A547" s="1">
        <f>A542*IF(COUNTA([1]summary!$H$72:$H$81)=0,1,0)</f>
        <v>0</v>
      </c>
      <c r="B547" s="40" t="s">
        <v>28</v>
      </c>
      <c r="C547" s="40"/>
      <c r="D547" s="40"/>
      <c r="E547" s="40"/>
      <c r="F547" s="40"/>
      <c r="G547" s="40"/>
      <c r="H547" s="40"/>
      <c r="I547" s="40"/>
      <c r="J547" s="40"/>
      <c r="K547" s="40"/>
      <c r="L547" s="27"/>
    </row>
    <row r="548" spans="1:13" hidden="1" x14ac:dyDescent="0.25">
      <c r="A548" s="1">
        <f>A547</f>
        <v>0</v>
      </c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27"/>
    </row>
    <row r="549" spans="1:13" ht="15" hidden="1" customHeight="1" x14ac:dyDescent="0.25">
      <c r="A549" s="1">
        <f>A542*IF(A547=1,0,1)</f>
        <v>0</v>
      </c>
      <c r="B549" s="40" t="s">
        <v>29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27"/>
    </row>
    <row r="550" spans="1:13" hidden="1" x14ac:dyDescent="0.25">
      <c r="A550" s="1">
        <f>A549</f>
        <v>0</v>
      </c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27"/>
    </row>
    <row r="551" spans="1:13" s="1" customFormat="1" ht="21" hidden="1" x14ac:dyDescent="0.25">
      <c r="A551" s="1">
        <f>A573*A542</f>
        <v>0</v>
      </c>
      <c r="B551" s="3"/>
      <c r="C551" s="4"/>
      <c r="D551" s="4"/>
      <c r="E551" s="4"/>
      <c r="F551" s="4"/>
      <c r="G551" s="4"/>
      <c r="H551" s="4"/>
      <c r="I551" s="4"/>
      <c r="J551" s="84" t="str">
        <f>IF(COUNTA([1]summary!$H$72:$H$81)=0,'[1]Výzva na prieskum trhu'!$C$139,'[1]Výzva na predloženie CP'!$B$324)</f>
        <v xml:space="preserve">Príloha č. 2: </v>
      </c>
      <c r="K551" s="84"/>
    </row>
    <row r="552" spans="1:13" s="1" customFormat="1" ht="23.25" hidden="1" x14ac:dyDescent="0.25">
      <c r="A552" s="1">
        <f>A573*A542</f>
        <v>0</v>
      </c>
      <c r="B552" s="85" t="str">
        <f>IF(COUNTA([1]summary!$H$72:$H$81)=0,'[1]Výzva na prieskum trhu'!$B$2,'[1]Výzva na predloženie CP'!$B$2)</f>
        <v>Výzva na predloženie cenovej ponuky</v>
      </c>
      <c r="C552" s="85"/>
      <c r="D552" s="85"/>
      <c r="E552" s="85"/>
      <c r="F552" s="85"/>
      <c r="G552" s="85"/>
      <c r="H552" s="85"/>
      <c r="I552" s="85"/>
      <c r="J552" s="85"/>
      <c r="K552" s="85"/>
      <c r="M552" s="5"/>
    </row>
    <row r="553" spans="1:13" s="1" customFormat="1" hidden="1" x14ac:dyDescent="0.25">
      <c r="A553" s="1">
        <f>A573*A542</f>
        <v>0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M553" s="5"/>
    </row>
    <row r="554" spans="1:13" s="1" customFormat="1" ht="23.25" hidden="1" x14ac:dyDescent="0.25">
      <c r="A554" s="1">
        <f>A573*A542</f>
        <v>0</v>
      </c>
      <c r="B554" s="85" t="str">
        <f>IF(COUNTA([1]summary!$H$72:$H$81)=0,'[1]Výzva na prieskum trhu'!$E$139,'[1]Výzva na predloženie CP'!$E$324)</f>
        <v>Zmluva o dielo - Rozpočet cenovej ponuky</v>
      </c>
      <c r="C554" s="85"/>
      <c r="D554" s="85"/>
      <c r="E554" s="85"/>
      <c r="F554" s="85"/>
      <c r="G554" s="85"/>
      <c r="H554" s="85"/>
      <c r="I554" s="85"/>
      <c r="J554" s="85"/>
      <c r="K554" s="85"/>
      <c r="M554" s="5"/>
    </row>
    <row r="555" spans="1:13" hidden="1" x14ac:dyDescent="0.25">
      <c r="A555" s="1">
        <f>A573*A542</f>
        <v>0</v>
      </c>
    </row>
    <row r="556" spans="1:13" ht="15" hidden="1" customHeight="1" x14ac:dyDescent="0.25">
      <c r="A556" s="1">
        <f>A573*A542</f>
        <v>0</v>
      </c>
      <c r="B556" s="48" t="s">
        <v>30</v>
      </c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1:13" hidden="1" x14ac:dyDescent="0.25">
      <c r="A557" s="1">
        <f>A573*A542</f>
        <v>0</v>
      </c>
      <c r="B557" s="48"/>
      <c r="C557" s="48"/>
      <c r="D557" s="48"/>
      <c r="E557" s="48"/>
      <c r="F557" s="48"/>
      <c r="G557" s="48"/>
      <c r="H557" s="48"/>
      <c r="I557" s="48"/>
      <c r="J557" s="48"/>
      <c r="K557" s="48"/>
    </row>
    <row r="558" spans="1:13" hidden="1" x14ac:dyDescent="0.25">
      <c r="A558" s="1">
        <f>A573*A542</f>
        <v>0</v>
      </c>
      <c r="B558" s="48"/>
      <c r="C558" s="48"/>
      <c r="D558" s="48"/>
      <c r="E558" s="48"/>
      <c r="F558" s="48"/>
      <c r="G558" s="48"/>
      <c r="H558" s="48"/>
      <c r="I558" s="48"/>
      <c r="J558" s="48"/>
      <c r="K558" s="48"/>
    </row>
    <row r="559" spans="1:13" hidden="1" x14ac:dyDescent="0.25">
      <c r="A559" s="1">
        <f>A573*A542</f>
        <v>0</v>
      </c>
    </row>
    <row r="560" spans="1:13" s="1" customFormat="1" ht="19.5" hidden="1" customHeight="1" thickBot="1" x14ac:dyDescent="0.3">
      <c r="A560" s="1">
        <f>A573*A542</f>
        <v>0</v>
      </c>
      <c r="C560" s="116" t="str">
        <f>"Identifikačné údaje "&amp;IF(OR([1]summary!$K$41="",[1]summary!$K$41&gt;=[1]summary!$K$39),"navrhovateľa:","dodávateľa:")</f>
        <v>Identifikačné údaje navrhovateľa:</v>
      </c>
      <c r="D560" s="117"/>
      <c r="E560" s="117"/>
      <c r="F560" s="117"/>
      <c r="G560" s="118"/>
    </row>
    <row r="561" spans="1:11" s="1" customFormat="1" ht="19.5" hidden="1" customHeight="1" x14ac:dyDescent="0.25">
      <c r="A561" s="1">
        <f>A573*A542</f>
        <v>0</v>
      </c>
      <c r="C561" s="119" t="s">
        <v>3</v>
      </c>
      <c r="D561" s="120"/>
      <c r="E561" s="121"/>
      <c r="F561" s="122"/>
      <c r="G561" s="123"/>
    </row>
    <row r="562" spans="1:11" s="1" customFormat="1" ht="39" hidden="1" customHeight="1" x14ac:dyDescent="0.25">
      <c r="A562" s="1">
        <f>A573*A542</f>
        <v>0</v>
      </c>
      <c r="C562" s="114" t="s">
        <v>4</v>
      </c>
      <c r="D562" s="115"/>
      <c r="E562" s="106"/>
      <c r="F562" s="107"/>
      <c r="G562" s="108"/>
    </row>
    <row r="563" spans="1:11" s="1" customFormat="1" ht="19.5" hidden="1" customHeight="1" x14ac:dyDescent="0.25">
      <c r="A563" s="1">
        <f>A573*A542</f>
        <v>0</v>
      </c>
      <c r="C563" s="104" t="s">
        <v>5</v>
      </c>
      <c r="D563" s="105"/>
      <c r="E563" s="106"/>
      <c r="F563" s="107"/>
      <c r="G563" s="108"/>
    </row>
    <row r="564" spans="1:11" s="1" customFormat="1" ht="19.5" hidden="1" customHeight="1" x14ac:dyDescent="0.25">
      <c r="A564" s="1">
        <f>A573*A542</f>
        <v>0</v>
      </c>
      <c r="C564" s="104" t="s">
        <v>6</v>
      </c>
      <c r="D564" s="105"/>
      <c r="E564" s="106"/>
      <c r="F564" s="107"/>
      <c r="G564" s="108"/>
    </row>
    <row r="565" spans="1:11" s="1" customFormat="1" ht="19.5" hidden="1" customHeight="1" x14ac:dyDescent="0.25">
      <c r="A565" s="1">
        <f>A573*A542</f>
        <v>0</v>
      </c>
      <c r="C565" s="104" t="s">
        <v>7</v>
      </c>
      <c r="D565" s="105"/>
      <c r="E565" s="106"/>
      <c r="F565" s="107"/>
      <c r="G565" s="108"/>
    </row>
    <row r="566" spans="1:11" s="1" customFormat="1" ht="19.5" hidden="1" customHeight="1" x14ac:dyDescent="0.25">
      <c r="A566" s="1">
        <f>A573*A542</f>
        <v>0</v>
      </c>
      <c r="C566" s="104" t="s">
        <v>8</v>
      </c>
      <c r="D566" s="105"/>
      <c r="E566" s="106"/>
      <c r="F566" s="107"/>
      <c r="G566" s="108"/>
    </row>
    <row r="567" spans="1:11" s="1" customFormat="1" ht="19.5" hidden="1" customHeight="1" x14ac:dyDescent="0.25">
      <c r="A567" s="1">
        <f>A573*A542</f>
        <v>0</v>
      </c>
      <c r="C567" s="104" t="s">
        <v>9</v>
      </c>
      <c r="D567" s="105"/>
      <c r="E567" s="106"/>
      <c r="F567" s="107"/>
      <c r="G567" s="108"/>
    </row>
    <row r="568" spans="1:11" s="1" customFormat="1" ht="19.5" hidden="1" customHeight="1" x14ac:dyDescent="0.25">
      <c r="A568" s="1">
        <f>A573*A542</f>
        <v>0</v>
      </c>
      <c r="C568" s="104" t="s">
        <v>10</v>
      </c>
      <c r="D568" s="105"/>
      <c r="E568" s="106"/>
      <c r="F568" s="107"/>
      <c r="G568" s="108"/>
    </row>
    <row r="569" spans="1:11" s="1" customFormat="1" ht="19.5" hidden="1" customHeight="1" x14ac:dyDescent="0.25">
      <c r="A569" s="1">
        <f>A573*A542</f>
        <v>0</v>
      </c>
      <c r="C569" s="104" t="s">
        <v>11</v>
      </c>
      <c r="D569" s="105"/>
      <c r="E569" s="106"/>
      <c r="F569" s="107"/>
      <c r="G569" s="108"/>
    </row>
    <row r="570" spans="1:11" s="1" customFormat="1" ht="19.5" hidden="1" customHeight="1" thickBot="1" x14ac:dyDescent="0.3">
      <c r="A570" s="1">
        <f>A573*A542</f>
        <v>0</v>
      </c>
      <c r="C570" s="109" t="s">
        <v>12</v>
      </c>
      <c r="D570" s="110"/>
      <c r="E570" s="111"/>
      <c r="F570" s="112"/>
      <c r="G570" s="113"/>
    </row>
    <row r="571" spans="1:11" hidden="1" x14ac:dyDescent="0.25">
      <c r="A571" s="1">
        <f>A573*A542</f>
        <v>0</v>
      </c>
    </row>
    <row r="572" spans="1:11" hidden="1" x14ac:dyDescent="0.25">
      <c r="A572" s="1">
        <f>A573*A542</f>
        <v>0</v>
      </c>
    </row>
    <row r="573" spans="1:11" hidden="1" x14ac:dyDescent="0.25">
      <c r="A573">
        <f>IF(D573&lt;&gt;"",1,0)</f>
        <v>0</v>
      </c>
      <c r="B573" s="65" t="s">
        <v>13</v>
      </c>
      <c r="C573" s="65"/>
      <c r="D573" s="66" t="str">
        <f>IF([1]summary!$B$47&lt;&gt;"",[1]summary!$B$47,"")</f>
        <v/>
      </c>
      <c r="E573" s="66"/>
      <c r="F573" s="66"/>
      <c r="G573" s="66"/>
      <c r="H573" s="66"/>
      <c r="I573" s="66"/>
      <c r="J573" s="66"/>
      <c r="K573" s="8"/>
    </row>
    <row r="574" spans="1:11" hidden="1" x14ac:dyDescent="0.25">
      <c r="A574" s="1">
        <f>A573</f>
        <v>0</v>
      </c>
    </row>
    <row r="575" spans="1:11" ht="54.95" hidden="1" customHeight="1" thickBot="1" x14ac:dyDescent="0.3">
      <c r="A575" s="1">
        <f>A573</f>
        <v>0</v>
      </c>
      <c r="B575" s="67" t="s">
        <v>14</v>
      </c>
      <c r="C575" s="68"/>
      <c r="D575" s="69"/>
      <c r="E575" s="70" t="s">
        <v>31</v>
      </c>
      <c r="F575" s="71"/>
      <c r="G575" s="9" t="s">
        <v>15</v>
      </c>
      <c r="H575" s="10" t="s">
        <v>16</v>
      </c>
      <c r="I575" s="9" t="s">
        <v>17</v>
      </c>
      <c r="J575" s="11" t="s">
        <v>18</v>
      </c>
      <c r="K575" s="11" t="s">
        <v>19</v>
      </c>
    </row>
    <row r="576" spans="1:11" ht="25.5" hidden="1" customHeight="1" x14ac:dyDescent="0.25">
      <c r="A576" s="1">
        <f>A573</f>
        <v>0</v>
      </c>
      <c r="B576" s="49" t="s">
        <v>32</v>
      </c>
      <c r="C576" s="50"/>
      <c r="D576" s="28"/>
      <c r="E576" s="94"/>
      <c r="F576" s="95"/>
      <c r="G576" s="12" t="s">
        <v>20</v>
      </c>
      <c r="H576" s="13"/>
      <c r="I576" s="14"/>
      <c r="J576" s="15" t="str">
        <f t="shared" ref="J576:J583" si="18">IF(AND(H576&lt;&gt;"",I576&lt;&gt;""),H576*I576,"")</f>
        <v/>
      </c>
      <c r="K576" s="15" t="str">
        <f t="shared" ref="K576:K583" si="19">IF(J576&lt;&gt;"",J576*1.2,"")</f>
        <v/>
      </c>
    </row>
    <row r="577" spans="1:13" ht="25.5" hidden="1" customHeight="1" x14ac:dyDescent="0.25">
      <c r="A577" s="1">
        <f>A573</f>
        <v>0</v>
      </c>
      <c r="B577" s="51"/>
      <c r="C577" s="52"/>
      <c r="D577" s="29"/>
      <c r="E577" s="96"/>
      <c r="F577" s="97"/>
      <c r="G577" s="30" t="s">
        <v>20</v>
      </c>
      <c r="H577" s="31"/>
      <c r="I577" s="32"/>
      <c r="J577" s="33" t="str">
        <f t="shared" si="18"/>
        <v/>
      </c>
      <c r="K577" s="33" t="str">
        <f t="shared" si="19"/>
        <v/>
      </c>
    </row>
    <row r="578" spans="1:13" ht="25.5" hidden="1" customHeight="1" thickBot="1" x14ac:dyDescent="0.3">
      <c r="A578" s="1">
        <f>A573</f>
        <v>0</v>
      </c>
      <c r="B578" s="53"/>
      <c r="C578" s="54"/>
      <c r="D578" s="34"/>
      <c r="E578" s="98"/>
      <c r="F578" s="99"/>
      <c r="G578" s="35" t="s">
        <v>20</v>
      </c>
      <c r="H578" s="36"/>
      <c r="I578" s="37"/>
      <c r="J578" s="38" t="str">
        <f t="shared" si="18"/>
        <v/>
      </c>
      <c r="K578" s="38" t="str">
        <f t="shared" si="19"/>
        <v/>
      </c>
    </row>
    <row r="579" spans="1:13" ht="25.5" hidden="1" customHeight="1" x14ac:dyDescent="0.25">
      <c r="A579" s="1">
        <f>A573</f>
        <v>0</v>
      </c>
      <c r="B579" s="49" t="s">
        <v>33</v>
      </c>
      <c r="C579" s="50"/>
      <c r="D579" s="28"/>
      <c r="E579" s="94"/>
      <c r="F579" s="95"/>
      <c r="G579" s="12" t="s">
        <v>20</v>
      </c>
      <c r="H579" s="13"/>
      <c r="I579" s="14"/>
      <c r="J579" s="15" t="str">
        <f t="shared" si="18"/>
        <v/>
      </c>
      <c r="K579" s="15" t="str">
        <f t="shared" si="19"/>
        <v/>
      </c>
    </row>
    <row r="580" spans="1:13" ht="25.5" hidden="1" customHeight="1" x14ac:dyDescent="0.25">
      <c r="A580" s="1">
        <f>A573</f>
        <v>0</v>
      </c>
      <c r="B580" s="51"/>
      <c r="C580" s="52"/>
      <c r="D580" s="29"/>
      <c r="E580" s="96"/>
      <c r="F580" s="97"/>
      <c r="G580" s="30" t="s">
        <v>20</v>
      </c>
      <c r="H580" s="31"/>
      <c r="I580" s="32"/>
      <c r="J580" s="33" t="str">
        <f t="shared" si="18"/>
        <v/>
      </c>
      <c r="K580" s="33" t="str">
        <f t="shared" si="19"/>
        <v/>
      </c>
    </row>
    <row r="581" spans="1:13" ht="25.5" hidden="1" customHeight="1" thickBot="1" x14ac:dyDescent="0.3">
      <c r="A581" s="1">
        <f>A573</f>
        <v>0</v>
      </c>
      <c r="B581" s="53"/>
      <c r="C581" s="54"/>
      <c r="D581" s="34"/>
      <c r="E581" s="98"/>
      <c r="F581" s="99"/>
      <c r="G581" s="35" t="s">
        <v>20</v>
      </c>
      <c r="H581" s="36"/>
      <c r="I581" s="37"/>
      <c r="J581" s="38" t="str">
        <f t="shared" si="18"/>
        <v/>
      </c>
      <c r="K581" s="38" t="str">
        <f t="shared" si="19"/>
        <v/>
      </c>
    </row>
    <row r="582" spans="1:13" ht="25.5" hidden="1" customHeight="1" x14ac:dyDescent="0.25">
      <c r="A582" s="1">
        <f>A573</f>
        <v>0</v>
      </c>
      <c r="B582" s="49" t="s">
        <v>34</v>
      </c>
      <c r="C582" s="50"/>
      <c r="D582" s="28" t="s">
        <v>35</v>
      </c>
      <c r="E582" s="100" t="s">
        <v>36</v>
      </c>
      <c r="F582" s="101"/>
      <c r="G582" s="12" t="s">
        <v>36</v>
      </c>
      <c r="H582" s="13"/>
      <c r="I582" s="14">
        <v>1</v>
      </c>
      <c r="J582" s="15" t="str">
        <f t="shared" si="18"/>
        <v/>
      </c>
      <c r="K582" s="15" t="str">
        <f t="shared" si="19"/>
        <v/>
      </c>
    </row>
    <row r="583" spans="1:13" ht="25.5" hidden="1" customHeight="1" thickBot="1" x14ac:dyDescent="0.3">
      <c r="A583" s="1">
        <f>A573</f>
        <v>0</v>
      </c>
      <c r="B583" s="53"/>
      <c r="C583" s="54"/>
      <c r="D583" s="34" t="s">
        <v>37</v>
      </c>
      <c r="E583" s="102" t="s">
        <v>36</v>
      </c>
      <c r="F583" s="103"/>
      <c r="G583" s="35" t="s">
        <v>36</v>
      </c>
      <c r="H583" s="36"/>
      <c r="I583" s="37">
        <v>1</v>
      </c>
      <c r="J583" s="38" t="str">
        <f t="shared" si="18"/>
        <v/>
      </c>
      <c r="K583" s="38" t="str">
        <f t="shared" si="19"/>
        <v/>
      </c>
    </row>
    <row r="584" spans="1:13" ht="25.5" hidden="1" customHeight="1" thickBot="1" x14ac:dyDescent="0.3">
      <c r="A584" s="1">
        <f>A573</f>
        <v>0</v>
      </c>
      <c r="B584" s="16"/>
      <c r="C584" s="17"/>
      <c r="D584" s="17"/>
      <c r="E584" s="17"/>
      <c r="F584" s="17"/>
      <c r="G584" s="17"/>
      <c r="H584" s="18"/>
      <c r="I584" s="18" t="s">
        <v>21</v>
      </c>
      <c r="J584" s="19" t="str">
        <f>IF(SUM(J576:J583)&gt;0,SUM(J576:J583),"")</f>
        <v/>
      </c>
      <c r="K584" s="19" t="str">
        <f>IF(SUM(K576:K583)&gt;0,SUM(K576:K583),"")</f>
        <v/>
      </c>
    </row>
    <row r="585" spans="1:13" hidden="1" x14ac:dyDescent="0.25">
      <c r="A585" s="1">
        <f>A573</f>
        <v>0</v>
      </c>
      <c r="B585" s="20" t="s">
        <v>22</v>
      </c>
    </row>
    <row r="586" spans="1:13" hidden="1" x14ac:dyDescent="0.25">
      <c r="A586" s="1">
        <f>A573</f>
        <v>0</v>
      </c>
    </row>
    <row r="587" spans="1:13" hidden="1" x14ac:dyDescent="0.25">
      <c r="A587" s="1">
        <f>A573</f>
        <v>0</v>
      </c>
    </row>
    <row r="588" spans="1:13" hidden="1" x14ac:dyDescent="0.25">
      <c r="A588" s="1">
        <f>A573*IF(COUNTA([1]summary!$H$72:$H$81)=0,1,0)</f>
        <v>0</v>
      </c>
      <c r="C588" s="41" t="s">
        <v>23</v>
      </c>
      <c r="D588" s="42"/>
      <c r="E588" s="42"/>
      <c r="F588" s="42"/>
      <c r="G588" s="42"/>
      <c r="H588" s="42"/>
      <c r="I588" s="42"/>
      <c r="J588" s="43"/>
    </row>
    <row r="589" spans="1:13" hidden="1" x14ac:dyDescent="0.25">
      <c r="A589" s="1">
        <f>A588</f>
        <v>0</v>
      </c>
      <c r="C589" s="44"/>
      <c r="D589" s="45"/>
      <c r="E589" s="45"/>
      <c r="F589" s="45"/>
      <c r="G589" s="45"/>
      <c r="H589" s="45"/>
      <c r="I589" s="45"/>
      <c r="J589" s="46"/>
    </row>
    <row r="590" spans="1:13" hidden="1" x14ac:dyDescent="0.25">
      <c r="A590" s="1">
        <f>A588</f>
        <v>0</v>
      </c>
    </row>
    <row r="591" spans="1:13" hidden="1" x14ac:dyDescent="0.25">
      <c r="A591" s="1">
        <f>A588</f>
        <v>0</v>
      </c>
    </row>
    <row r="592" spans="1:13" hidden="1" x14ac:dyDescent="0.25">
      <c r="A592" s="1">
        <f>A573*IF([1]summary!$F$12='Príloha č. 1'!M592,1,0)</f>
        <v>0</v>
      </c>
      <c r="B592" s="47" t="s">
        <v>38</v>
      </c>
      <c r="C592" s="47"/>
      <c r="D592" s="47"/>
      <c r="E592" s="47"/>
      <c r="F592" s="47"/>
      <c r="G592" s="47"/>
      <c r="H592" s="47"/>
      <c r="I592" s="47"/>
      <c r="J592" s="47"/>
      <c r="K592" s="47"/>
      <c r="M592" s="5" t="s">
        <v>24</v>
      </c>
    </row>
    <row r="593" spans="1:13" hidden="1" x14ac:dyDescent="0.25">
      <c r="A593" s="1">
        <f>A592</f>
        <v>0</v>
      </c>
    </row>
    <row r="594" spans="1:13" ht="15" hidden="1" customHeight="1" x14ac:dyDescent="0.25">
      <c r="A594" s="1">
        <f>A592</f>
        <v>0</v>
      </c>
      <c r="B594" s="48" t="s">
        <v>25</v>
      </c>
      <c r="C594" s="48"/>
      <c r="D594" s="48"/>
      <c r="E594" s="48"/>
      <c r="F594" s="48"/>
      <c r="G594" s="48"/>
      <c r="H594" s="48"/>
      <c r="I594" s="48"/>
      <c r="J594" s="48"/>
      <c r="K594" s="48"/>
    </row>
    <row r="595" spans="1:13" hidden="1" x14ac:dyDescent="0.25">
      <c r="A595" s="1">
        <f>A592</f>
        <v>0</v>
      </c>
      <c r="B595" s="48"/>
      <c r="C595" s="48"/>
      <c r="D595" s="48"/>
      <c r="E595" s="48"/>
      <c r="F595" s="48"/>
      <c r="G595" s="48"/>
      <c r="H595" s="48"/>
      <c r="I595" s="48"/>
      <c r="J595" s="48"/>
      <c r="K595" s="48"/>
    </row>
    <row r="596" spans="1:13" hidden="1" x14ac:dyDescent="0.25">
      <c r="A596" s="1">
        <f>A592</f>
        <v>0</v>
      </c>
    </row>
    <row r="597" spans="1:13" hidden="1" x14ac:dyDescent="0.25">
      <c r="A597" s="1">
        <f>A598</f>
        <v>0</v>
      </c>
    </row>
    <row r="598" spans="1:13" hidden="1" x14ac:dyDescent="0.25">
      <c r="A598" s="1">
        <f>A573*IF(COUNTA([1]summary!$H$72:$H$81)=0,IF([1]summary!$G$20="všetky predmety spolu",0,1),IF([1]summary!$E$58="cenové ponuky komplexne",0,1))</f>
        <v>0</v>
      </c>
      <c r="C598" s="21" t="s">
        <v>26</v>
      </c>
      <c r="D598" s="22"/>
    </row>
    <row r="599" spans="1:13" s="23" customFormat="1" hidden="1" x14ac:dyDescent="0.25">
      <c r="A599" s="1">
        <f>A598</f>
        <v>0</v>
      </c>
      <c r="C599" s="21"/>
    </row>
    <row r="600" spans="1:13" s="23" customFormat="1" ht="15" hidden="1" customHeight="1" x14ac:dyDescent="0.25">
      <c r="A600" s="1">
        <f>A598</f>
        <v>0</v>
      </c>
      <c r="C600" s="21" t="s">
        <v>27</v>
      </c>
      <c r="D600" s="22"/>
      <c r="G600" s="24"/>
      <c r="H600" s="24"/>
      <c r="I600" s="24"/>
      <c r="J600" s="24"/>
      <c r="K600" s="24"/>
    </row>
    <row r="601" spans="1:13" s="23" customFormat="1" hidden="1" x14ac:dyDescent="0.25">
      <c r="A601" s="1">
        <f>A598</f>
        <v>0</v>
      </c>
      <c r="F601" s="25"/>
      <c r="G601" s="39" t="str">
        <f>"podpis a pečiatka "&amp;IF(COUNTA([1]summary!$H$72:$H$81)=0,"navrhovateľa","dodávateľa")</f>
        <v>podpis a pečiatka dodávateľa</v>
      </c>
      <c r="H601" s="39"/>
      <c r="I601" s="39"/>
      <c r="J601" s="39"/>
      <c r="K601" s="39"/>
    </row>
    <row r="602" spans="1:13" s="23" customFormat="1" hidden="1" x14ac:dyDescent="0.25">
      <c r="A602" s="1">
        <f>A598</f>
        <v>0</v>
      </c>
      <c r="F602" s="25"/>
      <c r="G602" s="26"/>
      <c r="H602" s="26"/>
      <c r="I602" s="26"/>
      <c r="J602" s="26"/>
      <c r="K602" s="26"/>
    </row>
    <row r="603" spans="1:13" ht="15" hidden="1" customHeight="1" x14ac:dyDescent="0.25">
      <c r="A603" s="1">
        <f>A598*IF(COUNTA([1]summary!$H$72:$H$81)=0,1,0)</f>
        <v>0</v>
      </c>
      <c r="B603" s="40" t="s">
        <v>28</v>
      </c>
      <c r="C603" s="40"/>
      <c r="D603" s="40"/>
      <c r="E603" s="40"/>
      <c r="F603" s="40"/>
      <c r="G603" s="40"/>
      <c r="H603" s="40"/>
      <c r="I603" s="40"/>
      <c r="J603" s="40"/>
      <c r="K603" s="40"/>
      <c r="L603" s="27"/>
    </row>
    <row r="604" spans="1:13" hidden="1" x14ac:dyDescent="0.25">
      <c r="A604" s="1">
        <f>A603</f>
        <v>0</v>
      </c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27"/>
    </row>
    <row r="605" spans="1:13" ht="15" hidden="1" customHeight="1" x14ac:dyDescent="0.25">
      <c r="A605" s="1">
        <f>A598*IF(A603=1,0,1)</f>
        <v>0</v>
      </c>
      <c r="B605" s="40" t="s">
        <v>29</v>
      </c>
      <c r="C605" s="40"/>
      <c r="D605" s="40"/>
      <c r="E605" s="40"/>
      <c r="F605" s="40"/>
      <c r="G605" s="40"/>
      <c r="H605" s="40"/>
      <c r="I605" s="40"/>
      <c r="J605" s="40"/>
      <c r="K605" s="40"/>
      <c r="L605" s="27"/>
    </row>
    <row r="606" spans="1:13" hidden="1" x14ac:dyDescent="0.25">
      <c r="A606" s="1">
        <f>A605</f>
        <v>0</v>
      </c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27"/>
    </row>
    <row r="607" spans="1:13" s="1" customFormat="1" ht="21" hidden="1" x14ac:dyDescent="0.25">
      <c r="A607" s="1">
        <f>A629*A598</f>
        <v>0</v>
      </c>
      <c r="B607" s="3"/>
      <c r="C607" s="4"/>
      <c r="D607" s="4"/>
      <c r="E607" s="4"/>
      <c r="F607" s="4"/>
      <c r="G607" s="4"/>
      <c r="H607" s="4"/>
      <c r="I607" s="4"/>
      <c r="J607" s="84" t="str">
        <f>IF(COUNTA([1]summary!$H$72:$H$81)=0,'[1]Výzva na prieskum trhu'!$C$139,'[1]Výzva na predloženie CP'!$B$324)</f>
        <v xml:space="preserve">Príloha č. 2: </v>
      </c>
      <c r="K607" s="84"/>
    </row>
    <row r="608" spans="1:13" s="1" customFormat="1" ht="23.25" hidden="1" x14ac:dyDescent="0.25">
      <c r="A608" s="1">
        <f>A629*A598</f>
        <v>0</v>
      </c>
      <c r="B608" s="85" t="str">
        <f>IF(COUNTA([1]summary!$H$72:$H$81)=0,'[1]Výzva na prieskum trhu'!$B$2,'[1]Výzva na predloženie CP'!$B$2)</f>
        <v>Výzva na predloženie cenovej ponuky</v>
      </c>
      <c r="C608" s="85"/>
      <c r="D608" s="85"/>
      <c r="E608" s="85"/>
      <c r="F608" s="85"/>
      <c r="G608" s="85"/>
      <c r="H608" s="85"/>
      <c r="I608" s="85"/>
      <c r="J608" s="85"/>
      <c r="K608" s="85"/>
      <c r="M608" s="5"/>
    </row>
    <row r="609" spans="1:13" s="1" customFormat="1" hidden="1" x14ac:dyDescent="0.25">
      <c r="A609" s="1">
        <f>A629*A598</f>
        <v>0</v>
      </c>
      <c r="B609" s="6"/>
      <c r="C609" s="6"/>
      <c r="D609" s="6"/>
      <c r="E609" s="6"/>
      <c r="F609" s="6"/>
      <c r="G609" s="6"/>
      <c r="H609" s="6"/>
      <c r="I609" s="6"/>
      <c r="J609" s="6"/>
      <c r="K609" s="6"/>
      <c r="M609" s="5"/>
    </row>
    <row r="610" spans="1:13" s="1" customFormat="1" ht="23.25" hidden="1" x14ac:dyDescent="0.25">
      <c r="A610" s="1">
        <f>A629*A598</f>
        <v>0</v>
      </c>
      <c r="B610" s="85" t="str">
        <f>IF(COUNTA([1]summary!$H$72:$H$81)=0,'[1]Výzva na prieskum trhu'!$E$139,'[1]Výzva na predloženie CP'!$E$324)</f>
        <v>Zmluva o dielo - Rozpočet cenovej ponuky</v>
      </c>
      <c r="C610" s="85"/>
      <c r="D610" s="85"/>
      <c r="E610" s="85"/>
      <c r="F610" s="85"/>
      <c r="G610" s="85"/>
      <c r="H610" s="85"/>
      <c r="I610" s="85"/>
      <c r="J610" s="85"/>
      <c r="K610" s="85"/>
      <c r="M610" s="5"/>
    </row>
    <row r="611" spans="1:13" hidden="1" x14ac:dyDescent="0.25">
      <c r="A611" s="1">
        <f>A629*A598</f>
        <v>0</v>
      </c>
    </row>
    <row r="612" spans="1:13" ht="15" hidden="1" customHeight="1" x14ac:dyDescent="0.25">
      <c r="A612" s="1">
        <f>A629*A598</f>
        <v>0</v>
      </c>
      <c r="B612" s="48" t="s">
        <v>30</v>
      </c>
      <c r="C612" s="48"/>
      <c r="D612" s="48"/>
      <c r="E612" s="48"/>
      <c r="F612" s="48"/>
      <c r="G612" s="48"/>
      <c r="H612" s="48"/>
      <c r="I612" s="48"/>
      <c r="J612" s="48"/>
      <c r="K612" s="48"/>
    </row>
    <row r="613" spans="1:13" hidden="1" x14ac:dyDescent="0.25">
      <c r="A613" s="1">
        <f>A629*A598</f>
        <v>0</v>
      </c>
      <c r="B613" s="48"/>
      <c r="C613" s="48"/>
      <c r="D613" s="48"/>
      <c r="E613" s="48"/>
      <c r="F613" s="48"/>
      <c r="G613" s="48"/>
      <c r="H613" s="48"/>
      <c r="I613" s="48"/>
      <c r="J613" s="48"/>
      <c r="K613" s="48"/>
    </row>
    <row r="614" spans="1:13" hidden="1" x14ac:dyDescent="0.25">
      <c r="A614" s="1">
        <f>A629*A598</f>
        <v>0</v>
      </c>
      <c r="B614" s="48"/>
      <c r="C614" s="48"/>
      <c r="D614" s="48"/>
      <c r="E614" s="48"/>
      <c r="F614" s="48"/>
      <c r="G614" s="48"/>
      <c r="H614" s="48"/>
      <c r="I614" s="48"/>
      <c r="J614" s="48"/>
      <c r="K614" s="48"/>
    </row>
    <row r="615" spans="1:13" hidden="1" x14ac:dyDescent="0.25">
      <c r="A615" s="1">
        <f>A629*A598</f>
        <v>0</v>
      </c>
    </row>
    <row r="616" spans="1:13" s="1" customFormat="1" ht="19.5" hidden="1" customHeight="1" thickBot="1" x14ac:dyDescent="0.3">
      <c r="A616" s="1">
        <f>A629*A598</f>
        <v>0</v>
      </c>
      <c r="C616" s="116" t="str">
        <f>"Identifikačné údaje "&amp;IF(OR([1]summary!$K$41="",[1]summary!$K$41&gt;=[1]summary!$K$39),"navrhovateľa:","dodávateľa:")</f>
        <v>Identifikačné údaje navrhovateľa:</v>
      </c>
      <c r="D616" s="117"/>
      <c r="E616" s="117"/>
      <c r="F616" s="117"/>
      <c r="G616" s="118"/>
    </row>
    <row r="617" spans="1:13" s="1" customFormat="1" ht="19.5" hidden="1" customHeight="1" x14ac:dyDescent="0.25">
      <c r="A617" s="1">
        <f>A629*A598</f>
        <v>0</v>
      </c>
      <c r="C617" s="119" t="s">
        <v>3</v>
      </c>
      <c r="D617" s="120"/>
      <c r="E617" s="121"/>
      <c r="F617" s="122"/>
      <c r="G617" s="123"/>
    </row>
    <row r="618" spans="1:13" s="1" customFormat="1" ht="39" hidden="1" customHeight="1" x14ac:dyDescent="0.25">
      <c r="A618" s="1">
        <f>A629*A598</f>
        <v>0</v>
      </c>
      <c r="C618" s="114" t="s">
        <v>4</v>
      </c>
      <c r="D618" s="115"/>
      <c r="E618" s="106"/>
      <c r="F618" s="107"/>
      <c r="G618" s="108"/>
    </row>
    <row r="619" spans="1:13" s="1" customFormat="1" ht="19.5" hidden="1" customHeight="1" x14ac:dyDescent="0.25">
      <c r="A619" s="1">
        <f>A629*A598</f>
        <v>0</v>
      </c>
      <c r="C619" s="104" t="s">
        <v>5</v>
      </c>
      <c r="D619" s="105"/>
      <c r="E619" s="106"/>
      <c r="F619" s="107"/>
      <c r="G619" s="108"/>
    </row>
    <row r="620" spans="1:13" s="1" customFormat="1" ht="19.5" hidden="1" customHeight="1" x14ac:dyDescent="0.25">
      <c r="A620" s="1">
        <f>A629*A598</f>
        <v>0</v>
      </c>
      <c r="C620" s="104" t="s">
        <v>6</v>
      </c>
      <c r="D620" s="105"/>
      <c r="E620" s="106"/>
      <c r="F620" s="107"/>
      <c r="G620" s="108"/>
    </row>
    <row r="621" spans="1:13" s="1" customFormat="1" ht="19.5" hidden="1" customHeight="1" x14ac:dyDescent="0.25">
      <c r="A621" s="1">
        <f>A629*A598</f>
        <v>0</v>
      </c>
      <c r="C621" s="104" t="s">
        <v>7</v>
      </c>
      <c r="D621" s="105"/>
      <c r="E621" s="106"/>
      <c r="F621" s="107"/>
      <c r="G621" s="108"/>
    </row>
    <row r="622" spans="1:13" s="1" customFormat="1" ht="19.5" hidden="1" customHeight="1" x14ac:dyDescent="0.25">
      <c r="A622" s="1">
        <f>A629*A598</f>
        <v>0</v>
      </c>
      <c r="C622" s="104" t="s">
        <v>8</v>
      </c>
      <c r="D622" s="105"/>
      <c r="E622" s="106"/>
      <c r="F622" s="107"/>
      <c r="G622" s="108"/>
    </row>
    <row r="623" spans="1:13" s="1" customFormat="1" ht="19.5" hidden="1" customHeight="1" x14ac:dyDescent="0.25">
      <c r="A623" s="1">
        <f>A629*A598</f>
        <v>0</v>
      </c>
      <c r="C623" s="104" t="s">
        <v>9</v>
      </c>
      <c r="D623" s="105"/>
      <c r="E623" s="106"/>
      <c r="F623" s="107"/>
      <c r="G623" s="108"/>
    </row>
    <row r="624" spans="1:13" s="1" customFormat="1" ht="19.5" hidden="1" customHeight="1" x14ac:dyDescent="0.25">
      <c r="A624" s="1">
        <f>A629*A598</f>
        <v>0</v>
      </c>
      <c r="C624" s="104" t="s">
        <v>10</v>
      </c>
      <c r="D624" s="105"/>
      <c r="E624" s="106"/>
      <c r="F624" s="107"/>
      <c r="G624" s="108"/>
    </row>
    <row r="625" spans="1:11" s="1" customFormat="1" ht="19.5" hidden="1" customHeight="1" x14ac:dyDescent="0.25">
      <c r="A625" s="1">
        <f>A629*A598</f>
        <v>0</v>
      </c>
      <c r="C625" s="104" t="s">
        <v>11</v>
      </c>
      <c r="D625" s="105"/>
      <c r="E625" s="106"/>
      <c r="F625" s="107"/>
      <c r="G625" s="108"/>
    </row>
    <row r="626" spans="1:11" s="1" customFormat="1" ht="19.5" hidden="1" customHeight="1" thickBot="1" x14ac:dyDescent="0.3">
      <c r="A626" s="1">
        <f>A629*A598</f>
        <v>0</v>
      </c>
      <c r="C626" s="109" t="s">
        <v>12</v>
      </c>
      <c r="D626" s="110"/>
      <c r="E626" s="111"/>
      <c r="F626" s="112"/>
      <c r="G626" s="113"/>
    </row>
    <row r="627" spans="1:11" hidden="1" x14ac:dyDescent="0.25">
      <c r="A627" s="1">
        <f>A629*A598</f>
        <v>0</v>
      </c>
    </row>
    <row r="628" spans="1:11" hidden="1" x14ac:dyDescent="0.25">
      <c r="A628" s="1">
        <f>A629*A598</f>
        <v>0</v>
      </c>
    </row>
    <row r="629" spans="1:11" hidden="1" x14ac:dyDescent="0.25">
      <c r="A629">
        <f>IF(D629&lt;&gt;"",1,0)</f>
        <v>0</v>
      </c>
      <c r="B629" s="65" t="s">
        <v>13</v>
      </c>
      <c r="C629" s="65"/>
      <c r="D629" s="66" t="str">
        <f>IF([1]summary!$B$48&lt;&gt;"",[1]summary!$B$48,"")</f>
        <v/>
      </c>
      <c r="E629" s="66"/>
      <c r="F629" s="66"/>
      <c r="G629" s="66"/>
      <c r="H629" s="66"/>
      <c r="I629" s="66"/>
      <c r="J629" s="66"/>
      <c r="K629" s="8"/>
    </row>
    <row r="630" spans="1:11" hidden="1" x14ac:dyDescent="0.25">
      <c r="A630" s="1">
        <f>A629</f>
        <v>0</v>
      </c>
    </row>
    <row r="631" spans="1:11" ht="54.95" hidden="1" customHeight="1" thickBot="1" x14ac:dyDescent="0.3">
      <c r="A631" s="1">
        <f>A629</f>
        <v>0</v>
      </c>
      <c r="B631" s="67" t="s">
        <v>14</v>
      </c>
      <c r="C631" s="68"/>
      <c r="D631" s="69"/>
      <c r="E631" s="70" t="s">
        <v>31</v>
      </c>
      <c r="F631" s="71"/>
      <c r="G631" s="9" t="s">
        <v>15</v>
      </c>
      <c r="H631" s="10" t="s">
        <v>16</v>
      </c>
      <c r="I631" s="9" t="s">
        <v>17</v>
      </c>
      <c r="J631" s="11" t="s">
        <v>18</v>
      </c>
      <c r="K631" s="11" t="s">
        <v>19</v>
      </c>
    </row>
    <row r="632" spans="1:11" ht="25.5" hidden="1" customHeight="1" x14ac:dyDescent="0.25">
      <c r="A632" s="1">
        <f>A629</f>
        <v>0</v>
      </c>
      <c r="B632" s="49" t="s">
        <v>32</v>
      </c>
      <c r="C632" s="50"/>
      <c r="D632" s="28"/>
      <c r="E632" s="94"/>
      <c r="F632" s="95"/>
      <c r="G632" s="12" t="s">
        <v>20</v>
      </c>
      <c r="H632" s="13"/>
      <c r="I632" s="14"/>
      <c r="J632" s="15" t="str">
        <f t="shared" ref="J632:J639" si="20">IF(AND(H632&lt;&gt;"",I632&lt;&gt;""),H632*I632,"")</f>
        <v/>
      </c>
      <c r="K632" s="15" t="str">
        <f t="shared" ref="K632:K639" si="21">IF(J632&lt;&gt;"",J632*1.2,"")</f>
        <v/>
      </c>
    </row>
    <row r="633" spans="1:11" ht="25.5" hidden="1" customHeight="1" x14ac:dyDescent="0.25">
      <c r="A633" s="1">
        <f>A629</f>
        <v>0</v>
      </c>
      <c r="B633" s="51"/>
      <c r="C633" s="52"/>
      <c r="D633" s="29"/>
      <c r="E633" s="96"/>
      <c r="F633" s="97"/>
      <c r="G633" s="30" t="s">
        <v>20</v>
      </c>
      <c r="H633" s="31"/>
      <c r="I633" s="32"/>
      <c r="J633" s="33" t="str">
        <f t="shared" si="20"/>
        <v/>
      </c>
      <c r="K633" s="33" t="str">
        <f t="shared" si="21"/>
        <v/>
      </c>
    </row>
    <row r="634" spans="1:11" ht="25.5" hidden="1" customHeight="1" thickBot="1" x14ac:dyDescent="0.3">
      <c r="A634" s="1">
        <f>A629</f>
        <v>0</v>
      </c>
      <c r="B634" s="53"/>
      <c r="C634" s="54"/>
      <c r="D634" s="34"/>
      <c r="E634" s="98"/>
      <c r="F634" s="99"/>
      <c r="G634" s="35" t="s">
        <v>20</v>
      </c>
      <c r="H634" s="36"/>
      <c r="I634" s="37"/>
      <c r="J634" s="38" t="str">
        <f t="shared" si="20"/>
        <v/>
      </c>
      <c r="K634" s="38" t="str">
        <f t="shared" si="21"/>
        <v/>
      </c>
    </row>
    <row r="635" spans="1:11" ht="25.5" hidden="1" customHeight="1" x14ac:dyDescent="0.25">
      <c r="A635" s="1">
        <f>A629</f>
        <v>0</v>
      </c>
      <c r="B635" s="49" t="s">
        <v>33</v>
      </c>
      <c r="C635" s="50"/>
      <c r="D635" s="28"/>
      <c r="E635" s="94"/>
      <c r="F635" s="95"/>
      <c r="G635" s="12" t="s">
        <v>20</v>
      </c>
      <c r="H635" s="13"/>
      <c r="I635" s="14"/>
      <c r="J635" s="15" t="str">
        <f t="shared" si="20"/>
        <v/>
      </c>
      <c r="K635" s="15" t="str">
        <f t="shared" si="21"/>
        <v/>
      </c>
    </row>
    <row r="636" spans="1:11" ht="25.5" hidden="1" customHeight="1" x14ac:dyDescent="0.25">
      <c r="A636" s="1">
        <f>A629</f>
        <v>0</v>
      </c>
      <c r="B636" s="51"/>
      <c r="C636" s="52"/>
      <c r="D636" s="29"/>
      <c r="E636" s="96"/>
      <c r="F636" s="97"/>
      <c r="G636" s="30" t="s">
        <v>20</v>
      </c>
      <c r="H636" s="31"/>
      <c r="I636" s="32"/>
      <c r="J636" s="33" t="str">
        <f t="shared" si="20"/>
        <v/>
      </c>
      <c r="K636" s="33" t="str">
        <f t="shared" si="21"/>
        <v/>
      </c>
    </row>
    <row r="637" spans="1:11" ht="25.5" hidden="1" customHeight="1" thickBot="1" x14ac:dyDescent="0.3">
      <c r="A637" s="1">
        <f>A629</f>
        <v>0</v>
      </c>
      <c r="B637" s="53"/>
      <c r="C637" s="54"/>
      <c r="D637" s="34"/>
      <c r="E637" s="98"/>
      <c r="F637" s="99"/>
      <c r="G637" s="35" t="s">
        <v>20</v>
      </c>
      <c r="H637" s="36"/>
      <c r="I637" s="37"/>
      <c r="J637" s="38" t="str">
        <f t="shared" si="20"/>
        <v/>
      </c>
      <c r="K637" s="38" t="str">
        <f t="shared" si="21"/>
        <v/>
      </c>
    </row>
    <row r="638" spans="1:11" ht="25.5" hidden="1" customHeight="1" x14ac:dyDescent="0.25">
      <c r="A638" s="1">
        <f>A629</f>
        <v>0</v>
      </c>
      <c r="B638" s="49" t="s">
        <v>34</v>
      </c>
      <c r="C638" s="50"/>
      <c r="D638" s="28" t="s">
        <v>35</v>
      </c>
      <c r="E638" s="100" t="s">
        <v>36</v>
      </c>
      <c r="F638" s="101"/>
      <c r="G638" s="12" t="s">
        <v>36</v>
      </c>
      <c r="H638" s="13"/>
      <c r="I638" s="14">
        <v>1</v>
      </c>
      <c r="J638" s="15" t="str">
        <f t="shared" si="20"/>
        <v/>
      </c>
      <c r="K638" s="15" t="str">
        <f t="shared" si="21"/>
        <v/>
      </c>
    </row>
    <row r="639" spans="1:11" ht="25.5" hidden="1" customHeight="1" thickBot="1" x14ac:dyDescent="0.3">
      <c r="A639" s="1">
        <f>A629</f>
        <v>0</v>
      </c>
      <c r="B639" s="53"/>
      <c r="C639" s="54"/>
      <c r="D639" s="34" t="s">
        <v>37</v>
      </c>
      <c r="E639" s="102" t="s">
        <v>36</v>
      </c>
      <c r="F639" s="103"/>
      <c r="G639" s="35" t="s">
        <v>36</v>
      </c>
      <c r="H639" s="36"/>
      <c r="I639" s="37">
        <v>1</v>
      </c>
      <c r="J639" s="38" t="str">
        <f t="shared" si="20"/>
        <v/>
      </c>
      <c r="K639" s="38" t="str">
        <f t="shared" si="21"/>
        <v/>
      </c>
    </row>
    <row r="640" spans="1:11" ht="25.5" hidden="1" customHeight="1" thickBot="1" x14ac:dyDescent="0.3">
      <c r="A640" s="1">
        <f>A629</f>
        <v>0</v>
      </c>
      <c r="B640" s="16"/>
      <c r="C640" s="17"/>
      <c r="D640" s="17"/>
      <c r="E640" s="17"/>
      <c r="F640" s="17"/>
      <c r="G640" s="17"/>
      <c r="H640" s="18"/>
      <c r="I640" s="18" t="s">
        <v>21</v>
      </c>
      <c r="J640" s="19" t="str">
        <f>IF(SUM(J632:J639)&gt;0,SUM(J632:J639),"")</f>
        <v/>
      </c>
      <c r="K640" s="19" t="str">
        <f>IF(SUM(K632:K639)&gt;0,SUM(K632:K639),"")</f>
        <v/>
      </c>
    </row>
    <row r="641" spans="1:13" hidden="1" x14ac:dyDescent="0.25">
      <c r="A641" s="1">
        <f>A629</f>
        <v>0</v>
      </c>
      <c r="B641" s="20" t="s">
        <v>22</v>
      </c>
    </row>
    <row r="642" spans="1:13" hidden="1" x14ac:dyDescent="0.25">
      <c r="A642" s="1">
        <f>A629</f>
        <v>0</v>
      </c>
    </row>
    <row r="643" spans="1:13" hidden="1" x14ac:dyDescent="0.25">
      <c r="A643" s="1">
        <f>A629</f>
        <v>0</v>
      </c>
    </row>
    <row r="644" spans="1:13" hidden="1" x14ac:dyDescent="0.25">
      <c r="A644" s="1">
        <f>A629*IF(COUNTA([1]summary!$H$72:$H$81)=0,1,0)</f>
        <v>0</v>
      </c>
      <c r="C644" s="41" t="s">
        <v>23</v>
      </c>
      <c r="D644" s="42"/>
      <c r="E644" s="42"/>
      <c r="F644" s="42"/>
      <c r="G644" s="42"/>
      <c r="H644" s="42"/>
      <c r="I644" s="42"/>
      <c r="J644" s="43"/>
    </row>
    <row r="645" spans="1:13" hidden="1" x14ac:dyDescent="0.25">
      <c r="A645" s="1">
        <f>A644</f>
        <v>0</v>
      </c>
      <c r="C645" s="44"/>
      <c r="D645" s="45"/>
      <c r="E645" s="45"/>
      <c r="F645" s="45"/>
      <c r="G645" s="45"/>
      <c r="H645" s="45"/>
      <c r="I645" s="45"/>
      <c r="J645" s="46"/>
    </row>
    <row r="646" spans="1:13" hidden="1" x14ac:dyDescent="0.25">
      <c r="A646" s="1">
        <f>A644</f>
        <v>0</v>
      </c>
    </row>
    <row r="647" spans="1:13" hidden="1" x14ac:dyDescent="0.25">
      <c r="A647" s="1">
        <f>A644</f>
        <v>0</v>
      </c>
    </row>
    <row r="648" spans="1:13" hidden="1" x14ac:dyDescent="0.25">
      <c r="A648" s="1">
        <f>A629*IF([1]summary!$F$12='Príloha č. 1'!M648,1,0)</f>
        <v>0</v>
      </c>
      <c r="B648" s="47" t="s">
        <v>38</v>
      </c>
      <c r="C648" s="47"/>
      <c r="D648" s="47"/>
      <c r="E648" s="47"/>
      <c r="F648" s="47"/>
      <c r="G648" s="47"/>
      <c r="H648" s="47"/>
      <c r="I648" s="47"/>
      <c r="J648" s="47"/>
      <c r="K648" s="47"/>
      <c r="M648" s="5" t="s">
        <v>24</v>
      </c>
    </row>
    <row r="649" spans="1:13" hidden="1" x14ac:dyDescent="0.25">
      <c r="A649" s="1">
        <f>A648</f>
        <v>0</v>
      </c>
    </row>
    <row r="650" spans="1:13" ht="15" hidden="1" customHeight="1" x14ac:dyDescent="0.25">
      <c r="A650" s="1">
        <f>A648</f>
        <v>0</v>
      </c>
      <c r="B650" s="48" t="s">
        <v>25</v>
      </c>
      <c r="C650" s="48"/>
      <c r="D650" s="48"/>
      <c r="E650" s="48"/>
      <c r="F650" s="48"/>
      <c r="G650" s="48"/>
      <c r="H650" s="48"/>
      <c r="I650" s="48"/>
      <c r="J650" s="48"/>
      <c r="K650" s="48"/>
    </row>
    <row r="651" spans="1:13" hidden="1" x14ac:dyDescent="0.25">
      <c r="A651" s="1">
        <f>A648</f>
        <v>0</v>
      </c>
      <c r="B651" s="48"/>
      <c r="C651" s="48"/>
      <c r="D651" s="48"/>
      <c r="E651" s="48"/>
      <c r="F651" s="48"/>
      <c r="G651" s="48"/>
      <c r="H651" s="48"/>
      <c r="I651" s="48"/>
      <c r="J651" s="48"/>
      <c r="K651" s="48"/>
    </row>
    <row r="652" spans="1:13" hidden="1" x14ac:dyDescent="0.25">
      <c r="A652" s="1">
        <f>A648</f>
        <v>0</v>
      </c>
    </row>
    <row r="653" spans="1:13" hidden="1" x14ac:dyDescent="0.25">
      <c r="A653" s="1">
        <f>A654</f>
        <v>0</v>
      </c>
    </row>
    <row r="654" spans="1:13" hidden="1" x14ac:dyDescent="0.25">
      <c r="A654" s="1">
        <f>A629*IF(COUNTA([1]summary!$H$72:$H$81)=0,IF([1]summary!$G$20="všetky predmety spolu",0,1),IF([1]summary!$E$58="cenové ponuky komplexne",0,1))</f>
        <v>0</v>
      </c>
      <c r="C654" s="21" t="s">
        <v>26</v>
      </c>
      <c r="D654" s="22"/>
    </row>
    <row r="655" spans="1:13" s="23" customFormat="1" hidden="1" x14ac:dyDescent="0.25">
      <c r="A655" s="1">
        <f>A654</f>
        <v>0</v>
      </c>
      <c r="C655" s="21"/>
    </row>
    <row r="656" spans="1:13" s="23" customFormat="1" ht="15" hidden="1" customHeight="1" x14ac:dyDescent="0.25">
      <c r="A656" s="1">
        <f>A654</f>
        <v>0</v>
      </c>
      <c r="C656" s="21" t="s">
        <v>27</v>
      </c>
      <c r="D656" s="22"/>
      <c r="G656" s="24"/>
      <c r="H656" s="24"/>
      <c r="I656" s="24"/>
      <c r="J656" s="24"/>
      <c r="K656" s="24"/>
    </row>
    <row r="657" spans="1:13" s="23" customFormat="1" hidden="1" x14ac:dyDescent="0.25">
      <c r="A657" s="1">
        <f>A654</f>
        <v>0</v>
      </c>
      <c r="F657" s="25"/>
      <c r="G657" s="39" t="str">
        <f>"podpis a pečiatka "&amp;IF(COUNTA([1]summary!$H$72:$H$81)=0,"navrhovateľa","dodávateľa")</f>
        <v>podpis a pečiatka dodávateľa</v>
      </c>
      <c r="H657" s="39"/>
      <c r="I657" s="39"/>
      <c r="J657" s="39"/>
      <c r="K657" s="39"/>
    </row>
    <row r="658" spans="1:13" s="23" customFormat="1" hidden="1" x14ac:dyDescent="0.25">
      <c r="A658" s="1">
        <f>A654</f>
        <v>0</v>
      </c>
      <c r="F658" s="25"/>
      <c r="G658" s="26"/>
      <c r="H658" s="26"/>
      <c r="I658" s="26"/>
      <c r="J658" s="26"/>
      <c r="K658" s="26"/>
    </row>
    <row r="659" spans="1:13" ht="15" hidden="1" customHeight="1" x14ac:dyDescent="0.25">
      <c r="A659" s="1">
        <f>A654*IF(COUNTA([1]summary!$H$72:$H$81)=0,1,0)</f>
        <v>0</v>
      </c>
      <c r="B659" s="40" t="s">
        <v>28</v>
      </c>
      <c r="C659" s="40"/>
      <c r="D659" s="40"/>
      <c r="E659" s="40"/>
      <c r="F659" s="40"/>
      <c r="G659" s="40"/>
      <c r="H659" s="40"/>
      <c r="I659" s="40"/>
      <c r="J659" s="40"/>
      <c r="K659" s="40"/>
      <c r="L659" s="27"/>
    </row>
    <row r="660" spans="1:13" hidden="1" x14ac:dyDescent="0.25">
      <c r="A660" s="1">
        <f>A659</f>
        <v>0</v>
      </c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27"/>
    </row>
    <row r="661" spans="1:13" ht="15" hidden="1" customHeight="1" x14ac:dyDescent="0.25">
      <c r="A661" s="1">
        <f>A654*IF(A659=1,0,1)</f>
        <v>0</v>
      </c>
      <c r="B661" s="40" t="s">
        <v>29</v>
      </c>
      <c r="C661" s="40"/>
      <c r="D661" s="40"/>
      <c r="E661" s="40"/>
      <c r="F661" s="40"/>
      <c r="G661" s="40"/>
      <c r="H661" s="40"/>
      <c r="I661" s="40"/>
      <c r="J661" s="40"/>
      <c r="K661" s="40"/>
      <c r="L661" s="27"/>
    </row>
    <row r="662" spans="1:13" hidden="1" x14ac:dyDescent="0.25">
      <c r="A662" s="1">
        <f>A661</f>
        <v>0</v>
      </c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27"/>
    </row>
    <row r="663" spans="1:13" s="1" customFormat="1" ht="21" hidden="1" x14ac:dyDescent="0.25">
      <c r="A663" s="1">
        <f>A685*A654</f>
        <v>0</v>
      </c>
      <c r="B663" s="3"/>
      <c r="C663" s="4"/>
      <c r="D663" s="4"/>
      <c r="E663" s="4"/>
      <c r="F663" s="4"/>
      <c r="G663" s="4"/>
      <c r="H663" s="4"/>
      <c r="I663" s="4"/>
      <c r="J663" s="84" t="str">
        <f>IF(COUNTA([1]summary!$H$72:$H$81)=0,'[1]Výzva na prieskum trhu'!$C$139,'[1]Výzva na predloženie CP'!$B$324)</f>
        <v xml:space="preserve">Príloha č. 2: </v>
      </c>
      <c r="K663" s="84"/>
    </row>
    <row r="664" spans="1:13" s="1" customFormat="1" ht="23.25" hidden="1" customHeight="1" x14ac:dyDescent="0.25">
      <c r="A664" s="1">
        <f>A685*A654</f>
        <v>0</v>
      </c>
      <c r="B664" s="85" t="str">
        <f>IF(COUNTA([1]summary!$H$72:$H$81)=0,'[1]Výzva na prieskum trhu'!$B$2,'[1]Výzva na predloženie CP'!$B$2)</f>
        <v>Výzva na predloženie cenovej ponuky</v>
      </c>
      <c r="C664" s="85"/>
      <c r="D664" s="85"/>
      <c r="E664" s="85"/>
      <c r="F664" s="85"/>
      <c r="G664" s="85"/>
      <c r="H664" s="85"/>
      <c r="I664" s="85"/>
      <c r="J664" s="85"/>
      <c r="K664" s="85"/>
      <c r="M664" s="5"/>
    </row>
    <row r="665" spans="1:13" s="1" customFormat="1" hidden="1" x14ac:dyDescent="0.25">
      <c r="A665" s="1">
        <f>A685*A654</f>
        <v>0</v>
      </c>
      <c r="B665" s="6"/>
      <c r="C665" s="6"/>
      <c r="D665" s="6"/>
      <c r="E665" s="6"/>
      <c r="F665" s="6"/>
      <c r="G665" s="6"/>
      <c r="H665" s="6"/>
      <c r="I665" s="6"/>
      <c r="J665" s="6"/>
      <c r="K665" s="6"/>
      <c r="M665" s="5"/>
    </row>
    <row r="666" spans="1:13" s="1" customFormat="1" ht="23.25" hidden="1" customHeight="1" x14ac:dyDescent="0.25">
      <c r="A666" s="1">
        <f>A685*A654</f>
        <v>0</v>
      </c>
      <c r="B666" s="85" t="str">
        <f>IF(COUNTA([1]summary!$H$72:$H$81)=0,'[1]Výzva na prieskum trhu'!$E$139,'[1]Výzva na predloženie CP'!$E$324)</f>
        <v>Zmluva o dielo - Rozpočet cenovej ponuky</v>
      </c>
      <c r="C666" s="85"/>
      <c r="D666" s="85"/>
      <c r="E666" s="85"/>
      <c r="F666" s="85"/>
      <c r="G666" s="85"/>
      <c r="H666" s="85"/>
      <c r="I666" s="85"/>
      <c r="J666" s="85"/>
      <c r="K666" s="85"/>
      <c r="M666" s="5"/>
    </row>
    <row r="667" spans="1:13" hidden="1" x14ac:dyDescent="0.25">
      <c r="A667" s="1">
        <f>A685*A654</f>
        <v>0</v>
      </c>
    </row>
    <row r="668" spans="1:13" ht="15" hidden="1" customHeight="1" x14ac:dyDescent="0.25">
      <c r="A668" s="1">
        <f>A685*A654</f>
        <v>0</v>
      </c>
      <c r="B668" s="48" t="s">
        <v>30</v>
      </c>
      <c r="C668" s="48"/>
      <c r="D668" s="48"/>
      <c r="E668" s="48"/>
      <c r="F668" s="48"/>
      <c r="G668" s="48"/>
      <c r="H668" s="48"/>
      <c r="I668" s="48"/>
      <c r="J668" s="48"/>
      <c r="K668" s="48"/>
    </row>
    <row r="669" spans="1:13" hidden="1" x14ac:dyDescent="0.25">
      <c r="A669" s="1">
        <f>A685*A654</f>
        <v>0</v>
      </c>
      <c r="B669" s="48"/>
      <c r="C669" s="48"/>
      <c r="D669" s="48"/>
      <c r="E669" s="48"/>
      <c r="F669" s="48"/>
      <c r="G669" s="48"/>
      <c r="H669" s="48"/>
      <c r="I669" s="48"/>
      <c r="J669" s="48"/>
      <c r="K669" s="48"/>
    </row>
    <row r="670" spans="1:13" hidden="1" x14ac:dyDescent="0.25">
      <c r="A670" s="1">
        <f>A685*A654</f>
        <v>0</v>
      </c>
      <c r="B670" s="48"/>
      <c r="C670" s="48"/>
      <c r="D670" s="48"/>
      <c r="E670" s="48"/>
      <c r="F670" s="48"/>
      <c r="G670" s="48"/>
      <c r="H670" s="48"/>
      <c r="I670" s="48"/>
      <c r="J670" s="48"/>
      <c r="K670" s="48"/>
    </row>
    <row r="671" spans="1:13" hidden="1" x14ac:dyDescent="0.25">
      <c r="A671" s="1">
        <f>A685*A654</f>
        <v>0</v>
      </c>
    </row>
    <row r="672" spans="1:13" s="1" customFormat="1" ht="19.5" hidden="1" customHeight="1" thickBot="1" x14ac:dyDescent="0.3">
      <c r="A672" s="1">
        <f>A685*A654</f>
        <v>0</v>
      </c>
      <c r="C672" s="86" t="str">
        <f>"Identifikačné údaje "&amp;IF(OR([1]summary!$K$41="",[1]summary!$K$41&gt;=[1]summary!$K$39),"navrhovateľa:","dodávateľa:")</f>
        <v>Identifikačné údaje navrhovateľa:</v>
      </c>
      <c r="D672" s="87"/>
      <c r="E672" s="87"/>
      <c r="F672" s="87"/>
      <c r="G672" s="88"/>
    </row>
    <row r="673" spans="1:11" s="1" customFormat="1" ht="19.5" hidden="1" customHeight="1" x14ac:dyDescent="0.25">
      <c r="A673" s="1">
        <f>A685*A654</f>
        <v>0</v>
      </c>
      <c r="C673" s="89" t="s">
        <v>3</v>
      </c>
      <c r="D673" s="90"/>
      <c r="E673" s="91"/>
      <c r="F673" s="92"/>
      <c r="G673" s="93"/>
    </row>
    <row r="674" spans="1:11" s="1" customFormat="1" ht="39" hidden="1" customHeight="1" x14ac:dyDescent="0.25">
      <c r="A674" s="1">
        <f>A685*A654</f>
        <v>0</v>
      </c>
      <c r="C674" s="82" t="s">
        <v>4</v>
      </c>
      <c r="D674" s="83"/>
      <c r="E674" s="74"/>
      <c r="F674" s="75"/>
      <c r="G674" s="76"/>
    </row>
    <row r="675" spans="1:11" s="1" customFormat="1" ht="19.5" hidden="1" customHeight="1" x14ac:dyDescent="0.25">
      <c r="A675" s="1">
        <f>A685*A654</f>
        <v>0</v>
      </c>
      <c r="C675" s="72" t="s">
        <v>5</v>
      </c>
      <c r="D675" s="73"/>
      <c r="E675" s="74"/>
      <c r="F675" s="75"/>
      <c r="G675" s="76"/>
    </row>
    <row r="676" spans="1:11" s="1" customFormat="1" ht="19.5" hidden="1" customHeight="1" x14ac:dyDescent="0.25">
      <c r="A676" s="1">
        <f>A685*A654</f>
        <v>0</v>
      </c>
      <c r="C676" s="72" t="s">
        <v>6</v>
      </c>
      <c r="D676" s="73"/>
      <c r="E676" s="74"/>
      <c r="F676" s="75"/>
      <c r="G676" s="76"/>
    </row>
    <row r="677" spans="1:11" s="1" customFormat="1" ht="19.5" hidden="1" customHeight="1" x14ac:dyDescent="0.25">
      <c r="A677" s="1">
        <f>A685*A654</f>
        <v>0</v>
      </c>
      <c r="C677" s="72" t="s">
        <v>7</v>
      </c>
      <c r="D677" s="73"/>
      <c r="E677" s="74"/>
      <c r="F677" s="75"/>
      <c r="G677" s="76"/>
    </row>
    <row r="678" spans="1:11" s="1" customFormat="1" ht="19.5" hidden="1" customHeight="1" x14ac:dyDescent="0.25">
      <c r="A678" s="1">
        <f>A685*A654</f>
        <v>0</v>
      </c>
      <c r="C678" s="72" t="s">
        <v>8</v>
      </c>
      <c r="D678" s="73"/>
      <c r="E678" s="74"/>
      <c r="F678" s="75"/>
      <c r="G678" s="76"/>
    </row>
    <row r="679" spans="1:11" s="1" customFormat="1" ht="19.5" hidden="1" customHeight="1" x14ac:dyDescent="0.25">
      <c r="A679" s="1">
        <f>A685*A654</f>
        <v>0</v>
      </c>
      <c r="C679" s="72" t="s">
        <v>9</v>
      </c>
      <c r="D679" s="73"/>
      <c r="E679" s="74"/>
      <c r="F679" s="75"/>
      <c r="G679" s="76"/>
    </row>
    <row r="680" spans="1:11" s="1" customFormat="1" ht="19.5" hidden="1" customHeight="1" x14ac:dyDescent="0.25">
      <c r="A680" s="1">
        <f>A685*A654</f>
        <v>0</v>
      </c>
      <c r="C680" s="72" t="s">
        <v>10</v>
      </c>
      <c r="D680" s="73"/>
      <c r="E680" s="74"/>
      <c r="F680" s="75"/>
      <c r="G680" s="76"/>
    </row>
    <row r="681" spans="1:11" s="1" customFormat="1" ht="19.5" hidden="1" customHeight="1" x14ac:dyDescent="0.25">
      <c r="A681" s="1">
        <f>A685*A654</f>
        <v>0</v>
      </c>
      <c r="C681" s="72" t="s">
        <v>11</v>
      </c>
      <c r="D681" s="73"/>
      <c r="E681" s="74"/>
      <c r="F681" s="75"/>
      <c r="G681" s="76"/>
    </row>
    <row r="682" spans="1:11" s="1" customFormat="1" ht="19.5" hidden="1" customHeight="1" thickBot="1" x14ac:dyDescent="0.3">
      <c r="A682" s="1">
        <f>A685*A654</f>
        <v>0</v>
      </c>
      <c r="C682" s="77" t="s">
        <v>12</v>
      </c>
      <c r="D682" s="78"/>
      <c r="E682" s="79"/>
      <c r="F682" s="80"/>
      <c r="G682" s="81"/>
    </row>
    <row r="683" spans="1:11" hidden="1" x14ac:dyDescent="0.25">
      <c r="A683" s="1">
        <f>A685*A654</f>
        <v>0</v>
      </c>
    </row>
    <row r="684" spans="1:11" hidden="1" x14ac:dyDescent="0.25">
      <c r="A684" s="1">
        <f>A685*A654</f>
        <v>0</v>
      </c>
    </row>
    <row r="685" spans="1:11" hidden="1" x14ac:dyDescent="0.25">
      <c r="A685">
        <f>IF(D685&lt;&gt;"",1,0)</f>
        <v>0</v>
      </c>
      <c r="B685" s="65" t="s">
        <v>13</v>
      </c>
      <c r="C685" s="65"/>
      <c r="D685" s="66" t="str">
        <f>IF([1]summary!$B$49&lt;&gt;"",[1]summary!$B$49,"")</f>
        <v/>
      </c>
      <c r="E685" s="66"/>
      <c r="F685" s="66"/>
      <c r="G685" s="66"/>
      <c r="H685" s="66"/>
      <c r="I685" s="66"/>
      <c r="J685" s="66"/>
      <c r="K685" s="8"/>
    </row>
    <row r="686" spans="1:11" hidden="1" x14ac:dyDescent="0.25">
      <c r="A686" s="1">
        <f>A685</f>
        <v>0</v>
      </c>
    </row>
    <row r="687" spans="1:11" ht="54.95" hidden="1" customHeight="1" thickBot="1" x14ac:dyDescent="0.3">
      <c r="A687" s="1">
        <f>A685</f>
        <v>0</v>
      </c>
      <c r="B687" s="67" t="s">
        <v>14</v>
      </c>
      <c r="C687" s="68"/>
      <c r="D687" s="69"/>
      <c r="E687" s="70" t="s">
        <v>31</v>
      </c>
      <c r="F687" s="71"/>
      <c r="G687" s="9" t="s">
        <v>15</v>
      </c>
      <c r="H687" s="10" t="s">
        <v>16</v>
      </c>
      <c r="I687" s="9" t="s">
        <v>17</v>
      </c>
      <c r="J687" s="11" t="s">
        <v>18</v>
      </c>
      <c r="K687" s="11" t="s">
        <v>19</v>
      </c>
    </row>
    <row r="688" spans="1:11" ht="25.5" hidden="1" customHeight="1" x14ac:dyDescent="0.25">
      <c r="A688" s="1">
        <f>A685</f>
        <v>0</v>
      </c>
      <c r="B688" s="49" t="s">
        <v>32</v>
      </c>
      <c r="C688" s="50"/>
      <c r="D688" s="28"/>
      <c r="E688" s="55"/>
      <c r="F688" s="56"/>
      <c r="G688" s="12" t="s">
        <v>20</v>
      </c>
      <c r="H688" s="13"/>
      <c r="I688" s="14"/>
      <c r="J688" s="15" t="str">
        <f t="shared" ref="J688:J695" si="22">IF(AND(H688&lt;&gt;"",I688&lt;&gt;""),H688*I688,"")</f>
        <v/>
      </c>
      <c r="K688" s="15" t="str">
        <f t="shared" ref="K688:K695" si="23">IF(J688&lt;&gt;"",J688*1.2,"")</f>
        <v/>
      </c>
    </row>
    <row r="689" spans="1:13" ht="25.5" hidden="1" customHeight="1" x14ac:dyDescent="0.25">
      <c r="A689" s="1">
        <f>A685</f>
        <v>0</v>
      </c>
      <c r="B689" s="51"/>
      <c r="C689" s="52"/>
      <c r="D689" s="29"/>
      <c r="E689" s="57"/>
      <c r="F689" s="58"/>
      <c r="G689" s="30" t="s">
        <v>20</v>
      </c>
      <c r="H689" s="31"/>
      <c r="I689" s="32"/>
      <c r="J689" s="33" t="str">
        <f t="shared" si="22"/>
        <v/>
      </c>
      <c r="K689" s="33" t="str">
        <f t="shared" si="23"/>
        <v/>
      </c>
    </row>
    <row r="690" spans="1:13" ht="25.5" hidden="1" customHeight="1" thickBot="1" x14ac:dyDescent="0.3">
      <c r="A690" s="1">
        <f>A685</f>
        <v>0</v>
      </c>
      <c r="B690" s="53"/>
      <c r="C690" s="54"/>
      <c r="D690" s="34"/>
      <c r="E690" s="59"/>
      <c r="F690" s="60"/>
      <c r="G690" s="35" t="s">
        <v>20</v>
      </c>
      <c r="H690" s="36"/>
      <c r="I690" s="37"/>
      <c r="J690" s="38" t="str">
        <f t="shared" si="22"/>
        <v/>
      </c>
      <c r="K690" s="38" t="str">
        <f t="shared" si="23"/>
        <v/>
      </c>
    </row>
    <row r="691" spans="1:13" ht="25.5" hidden="1" customHeight="1" x14ac:dyDescent="0.25">
      <c r="A691" s="1">
        <f>A685</f>
        <v>0</v>
      </c>
      <c r="B691" s="49" t="s">
        <v>33</v>
      </c>
      <c r="C691" s="50"/>
      <c r="D691" s="28"/>
      <c r="E691" s="55"/>
      <c r="F691" s="56"/>
      <c r="G691" s="12" t="s">
        <v>20</v>
      </c>
      <c r="H691" s="13"/>
      <c r="I691" s="14"/>
      <c r="J691" s="15" t="str">
        <f t="shared" si="22"/>
        <v/>
      </c>
      <c r="K691" s="15" t="str">
        <f t="shared" si="23"/>
        <v/>
      </c>
    </row>
    <row r="692" spans="1:13" ht="25.5" hidden="1" customHeight="1" x14ac:dyDescent="0.25">
      <c r="A692" s="1">
        <f>A685</f>
        <v>0</v>
      </c>
      <c r="B692" s="51"/>
      <c r="C692" s="52"/>
      <c r="D692" s="29"/>
      <c r="E692" s="57"/>
      <c r="F692" s="58"/>
      <c r="G692" s="30" t="s">
        <v>20</v>
      </c>
      <c r="H692" s="31"/>
      <c r="I692" s="32"/>
      <c r="J692" s="33" t="str">
        <f t="shared" si="22"/>
        <v/>
      </c>
      <c r="K692" s="33" t="str">
        <f t="shared" si="23"/>
        <v/>
      </c>
    </row>
    <row r="693" spans="1:13" ht="25.5" hidden="1" customHeight="1" thickBot="1" x14ac:dyDescent="0.3">
      <c r="A693" s="1">
        <f>A685</f>
        <v>0</v>
      </c>
      <c r="B693" s="53"/>
      <c r="C693" s="54"/>
      <c r="D693" s="34"/>
      <c r="E693" s="59"/>
      <c r="F693" s="60"/>
      <c r="G693" s="35" t="s">
        <v>20</v>
      </c>
      <c r="H693" s="36"/>
      <c r="I693" s="37"/>
      <c r="J693" s="38" t="str">
        <f t="shared" si="22"/>
        <v/>
      </c>
      <c r="K693" s="38" t="str">
        <f t="shared" si="23"/>
        <v/>
      </c>
    </row>
    <row r="694" spans="1:13" ht="25.5" hidden="1" customHeight="1" x14ac:dyDescent="0.25">
      <c r="A694" s="1">
        <f>A685</f>
        <v>0</v>
      </c>
      <c r="B694" s="49" t="s">
        <v>34</v>
      </c>
      <c r="C694" s="50"/>
      <c r="D694" s="28" t="s">
        <v>35</v>
      </c>
      <c r="E694" s="61" t="s">
        <v>36</v>
      </c>
      <c r="F694" s="62"/>
      <c r="G694" s="12" t="s">
        <v>36</v>
      </c>
      <c r="H694" s="13"/>
      <c r="I694" s="14">
        <v>1</v>
      </c>
      <c r="J694" s="15" t="str">
        <f t="shared" si="22"/>
        <v/>
      </c>
      <c r="K694" s="15" t="str">
        <f t="shared" si="23"/>
        <v/>
      </c>
    </row>
    <row r="695" spans="1:13" ht="25.5" hidden="1" customHeight="1" thickBot="1" x14ac:dyDescent="0.3">
      <c r="A695" s="1">
        <f>A685</f>
        <v>0</v>
      </c>
      <c r="B695" s="53"/>
      <c r="C695" s="54"/>
      <c r="D695" s="34" t="s">
        <v>37</v>
      </c>
      <c r="E695" s="63" t="s">
        <v>36</v>
      </c>
      <c r="F695" s="64"/>
      <c r="G695" s="35" t="s">
        <v>36</v>
      </c>
      <c r="H695" s="36"/>
      <c r="I695" s="37">
        <v>1</v>
      </c>
      <c r="J695" s="38" t="str">
        <f t="shared" si="22"/>
        <v/>
      </c>
      <c r="K695" s="38" t="str">
        <f t="shared" si="23"/>
        <v/>
      </c>
    </row>
    <row r="696" spans="1:13" ht="25.5" hidden="1" customHeight="1" thickBot="1" x14ac:dyDescent="0.3">
      <c r="A696" s="1">
        <f>A685</f>
        <v>0</v>
      </c>
      <c r="B696" s="16"/>
      <c r="C696" s="17"/>
      <c r="D696" s="17"/>
      <c r="E696" s="17"/>
      <c r="F696" s="17"/>
      <c r="G696" s="17"/>
      <c r="H696" s="18"/>
      <c r="I696" s="18" t="s">
        <v>21</v>
      </c>
      <c r="J696" s="19" t="str">
        <f>IF(SUM(J688:J695)&gt;0,SUM(J688:J695),"")</f>
        <v/>
      </c>
      <c r="K696" s="19" t="str">
        <f>IF(SUM(K688:K695)&gt;0,SUM(K688:K695),"")</f>
        <v/>
      </c>
    </row>
    <row r="697" spans="1:13" hidden="1" x14ac:dyDescent="0.25">
      <c r="A697" s="1">
        <f>A685</f>
        <v>0</v>
      </c>
      <c r="B697" s="20" t="s">
        <v>22</v>
      </c>
    </row>
    <row r="698" spans="1:13" hidden="1" x14ac:dyDescent="0.25">
      <c r="A698" s="1">
        <f>A685</f>
        <v>0</v>
      </c>
    </row>
    <row r="699" spans="1:13" hidden="1" x14ac:dyDescent="0.25">
      <c r="A699" s="1">
        <f>A685</f>
        <v>0</v>
      </c>
    </row>
    <row r="700" spans="1:13" ht="15" hidden="1" customHeight="1" x14ac:dyDescent="0.25">
      <c r="A700" s="1">
        <f>A685*IF(COUNTA([1]summary!$H$72:$H$81)=0,1,0)</f>
        <v>0</v>
      </c>
      <c r="C700" s="41" t="s">
        <v>23</v>
      </c>
      <c r="D700" s="42"/>
      <c r="E700" s="42"/>
      <c r="F700" s="42"/>
      <c r="G700" s="42"/>
      <c r="H700" s="42"/>
      <c r="I700" s="42"/>
      <c r="J700" s="43"/>
    </row>
    <row r="701" spans="1:13" hidden="1" x14ac:dyDescent="0.25">
      <c r="A701" s="1">
        <f>A700</f>
        <v>0</v>
      </c>
      <c r="C701" s="44"/>
      <c r="D701" s="45"/>
      <c r="E701" s="45"/>
      <c r="F701" s="45"/>
      <c r="G701" s="45"/>
      <c r="H701" s="45"/>
      <c r="I701" s="45"/>
      <c r="J701" s="46"/>
    </row>
    <row r="702" spans="1:13" hidden="1" x14ac:dyDescent="0.25">
      <c r="A702" s="1">
        <f>A700</f>
        <v>0</v>
      </c>
    </row>
    <row r="703" spans="1:13" hidden="1" x14ac:dyDescent="0.25">
      <c r="A703" s="1">
        <f>A700</f>
        <v>0</v>
      </c>
    </row>
    <row r="704" spans="1:13" hidden="1" x14ac:dyDescent="0.25">
      <c r="A704" s="1">
        <f>A685*IF([1]summary!$F$12='Príloha č. 1'!M704,1,0)</f>
        <v>0</v>
      </c>
      <c r="B704" s="47" t="s">
        <v>38</v>
      </c>
      <c r="C704" s="47"/>
      <c r="D704" s="47"/>
      <c r="E704" s="47"/>
      <c r="F704" s="47"/>
      <c r="G704" s="47"/>
      <c r="H704" s="47"/>
      <c r="I704" s="47"/>
      <c r="J704" s="47"/>
      <c r="K704" s="47"/>
      <c r="M704" s="5" t="s">
        <v>24</v>
      </c>
    </row>
    <row r="705" spans="1:13" hidden="1" x14ac:dyDescent="0.25">
      <c r="A705" s="1">
        <f>A704</f>
        <v>0</v>
      </c>
    </row>
    <row r="706" spans="1:13" ht="15" hidden="1" customHeight="1" x14ac:dyDescent="0.25">
      <c r="A706" s="1">
        <f>A704</f>
        <v>0</v>
      </c>
      <c r="B706" s="48" t="s">
        <v>25</v>
      </c>
      <c r="C706" s="48"/>
      <c r="D706" s="48"/>
      <c r="E706" s="48"/>
      <c r="F706" s="48"/>
      <c r="G706" s="48"/>
      <c r="H706" s="48"/>
      <c r="I706" s="48"/>
      <c r="J706" s="48"/>
      <c r="K706" s="48"/>
    </row>
    <row r="707" spans="1:13" hidden="1" x14ac:dyDescent="0.25">
      <c r="A707" s="1">
        <f>A704</f>
        <v>0</v>
      </c>
      <c r="B707" s="48"/>
      <c r="C707" s="48"/>
      <c r="D707" s="48"/>
      <c r="E707" s="48"/>
      <c r="F707" s="48"/>
      <c r="G707" s="48"/>
      <c r="H707" s="48"/>
      <c r="I707" s="48"/>
      <c r="J707" s="48"/>
      <c r="K707" s="48"/>
    </row>
    <row r="708" spans="1:13" hidden="1" x14ac:dyDescent="0.25">
      <c r="A708" s="1">
        <f>A704</f>
        <v>0</v>
      </c>
    </row>
    <row r="709" spans="1:13" hidden="1" x14ac:dyDescent="0.25">
      <c r="A709" s="1">
        <f>A710</f>
        <v>0</v>
      </c>
    </row>
    <row r="710" spans="1:13" hidden="1" x14ac:dyDescent="0.25">
      <c r="A710" s="1">
        <f>A685*IF(COUNTA([1]summary!$H$72:$H$81)=0,IF([1]summary!$G$20="všetky predmety spolu",0,1),IF([1]summary!$E$58="cenové ponuky komplexne",0,1))</f>
        <v>0</v>
      </c>
      <c r="C710" s="21" t="s">
        <v>26</v>
      </c>
      <c r="D710" s="22"/>
    </row>
    <row r="711" spans="1:13" s="23" customFormat="1" hidden="1" x14ac:dyDescent="0.25">
      <c r="A711" s="1">
        <f>A710</f>
        <v>0</v>
      </c>
      <c r="C711" s="21"/>
    </row>
    <row r="712" spans="1:13" s="23" customFormat="1" ht="15" hidden="1" customHeight="1" x14ac:dyDescent="0.25">
      <c r="A712" s="1">
        <f>A710</f>
        <v>0</v>
      </c>
      <c r="C712" s="21" t="s">
        <v>27</v>
      </c>
      <c r="D712" s="22"/>
      <c r="G712" s="24"/>
      <c r="H712" s="24"/>
      <c r="I712" s="24"/>
      <c r="J712" s="24"/>
      <c r="K712" s="24"/>
    </row>
    <row r="713" spans="1:13" s="23" customFormat="1" hidden="1" x14ac:dyDescent="0.25">
      <c r="A713" s="1">
        <f>A710</f>
        <v>0</v>
      </c>
      <c r="F713" s="25"/>
      <c r="G713" s="124" t="str">
        <f>"podpis a pečiatka "&amp;IF(COUNTA([1]summary!$H$72:$H$81)=0,"navrhovateľa","dodávateľa")</f>
        <v>podpis a pečiatka dodávateľa</v>
      </c>
      <c r="H713" s="124"/>
      <c r="I713" s="124"/>
      <c r="J713" s="124"/>
      <c r="K713" s="124"/>
    </row>
    <row r="714" spans="1:13" s="23" customFormat="1" hidden="1" x14ac:dyDescent="0.25">
      <c r="A714" s="1">
        <f>A710</f>
        <v>0</v>
      </c>
      <c r="F714" s="25"/>
      <c r="G714" s="26"/>
      <c r="H714" s="26"/>
      <c r="I714" s="26"/>
      <c r="J714" s="26"/>
      <c r="K714" s="26"/>
    </row>
    <row r="715" spans="1:13" ht="15" hidden="1" customHeight="1" x14ac:dyDescent="0.25">
      <c r="A715" s="1">
        <f>A710*IF(COUNTA([1]summary!$H$72:$H$81)=0,1,0)</f>
        <v>0</v>
      </c>
      <c r="B715" s="40" t="s">
        <v>28</v>
      </c>
      <c r="C715" s="40"/>
      <c r="D715" s="40"/>
      <c r="E715" s="40"/>
      <c r="F715" s="40"/>
      <c r="G715" s="40"/>
      <c r="H715" s="40"/>
      <c r="I715" s="40"/>
      <c r="J715" s="40"/>
      <c r="K715" s="40"/>
      <c r="L715" s="27"/>
    </row>
    <row r="716" spans="1:13" hidden="1" x14ac:dyDescent="0.25">
      <c r="A716" s="1">
        <f>A715</f>
        <v>0</v>
      </c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27"/>
    </row>
    <row r="717" spans="1:13" ht="15" hidden="1" customHeight="1" x14ac:dyDescent="0.25">
      <c r="A717" s="1">
        <f>A710*IF(A715=1,0,1)</f>
        <v>0</v>
      </c>
      <c r="B717" s="40" t="s">
        <v>29</v>
      </c>
      <c r="C717" s="40"/>
      <c r="D717" s="40"/>
      <c r="E717" s="40"/>
      <c r="F717" s="40"/>
      <c r="G717" s="40"/>
      <c r="H717" s="40"/>
      <c r="I717" s="40"/>
      <c r="J717" s="40"/>
      <c r="K717" s="40"/>
      <c r="L717" s="27"/>
    </row>
    <row r="718" spans="1:13" hidden="1" x14ac:dyDescent="0.25">
      <c r="A718" s="1">
        <f>A717</f>
        <v>0</v>
      </c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27"/>
    </row>
    <row r="719" spans="1:13" s="1" customFormat="1" ht="21" hidden="1" x14ac:dyDescent="0.25">
      <c r="A719" s="1">
        <f>A741*A710</f>
        <v>0</v>
      </c>
      <c r="B719" s="3"/>
      <c r="C719" s="4"/>
      <c r="D719" s="4"/>
      <c r="E719" s="4"/>
      <c r="F719" s="4"/>
      <c r="G719" s="4"/>
      <c r="H719" s="4"/>
      <c r="I719" s="4"/>
      <c r="J719" s="84" t="str">
        <f>IF(COUNTA([1]summary!$H$72:$H$81)=0,'[1]Výzva na prieskum trhu'!$C$139,'[1]Výzva na predloženie CP'!$B$324)</f>
        <v xml:space="preserve">Príloha č. 2: </v>
      </c>
      <c r="K719" s="84"/>
    </row>
    <row r="720" spans="1:13" s="1" customFormat="1" ht="23.25" hidden="1" x14ac:dyDescent="0.25">
      <c r="A720" s="1">
        <f>A741*A710</f>
        <v>0</v>
      </c>
      <c r="B720" s="85" t="str">
        <f>IF(COUNTA([1]summary!$H$72:$H$81)=0,'[1]Výzva na prieskum trhu'!$B$2,'[1]Výzva na predloženie CP'!$B$2)</f>
        <v>Výzva na predloženie cenovej ponuky</v>
      </c>
      <c r="C720" s="85"/>
      <c r="D720" s="85"/>
      <c r="E720" s="85"/>
      <c r="F720" s="85"/>
      <c r="G720" s="85"/>
      <c r="H720" s="85"/>
      <c r="I720" s="85"/>
      <c r="J720" s="85"/>
      <c r="K720" s="85"/>
      <c r="M720" s="5"/>
    </row>
    <row r="721" spans="1:13" s="1" customFormat="1" hidden="1" x14ac:dyDescent="0.25">
      <c r="A721" s="1">
        <f>A741*A710</f>
        <v>0</v>
      </c>
      <c r="B721" s="6"/>
      <c r="C721" s="6"/>
      <c r="D721" s="6"/>
      <c r="E721" s="6"/>
      <c r="F721" s="6"/>
      <c r="G721" s="6"/>
      <c r="H721" s="6"/>
      <c r="I721" s="6"/>
      <c r="J721" s="6"/>
      <c r="K721" s="6"/>
      <c r="M721" s="5"/>
    </row>
    <row r="722" spans="1:13" s="1" customFormat="1" ht="23.25" hidden="1" x14ac:dyDescent="0.25">
      <c r="A722" s="1">
        <f>A741*A710</f>
        <v>0</v>
      </c>
      <c r="B722" s="85" t="str">
        <f>IF(COUNTA([1]summary!$H$72:$H$81)=0,'[1]Výzva na prieskum trhu'!$E$139,'[1]Výzva na predloženie CP'!$E$324)</f>
        <v>Zmluva o dielo - Rozpočet cenovej ponuky</v>
      </c>
      <c r="C722" s="85"/>
      <c r="D722" s="85"/>
      <c r="E722" s="85"/>
      <c r="F722" s="85"/>
      <c r="G722" s="85"/>
      <c r="H722" s="85"/>
      <c r="I722" s="85"/>
      <c r="J722" s="85"/>
      <c r="K722" s="85"/>
      <c r="M722" s="5"/>
    </row>
    <row r="723" spans="1:13" hidden="1" x14ac:dyDescent="0.25">
      <c r="A723" s="1">
        <f>A741*A710</f>
        <v>0</v>
      </c>
    </row>
    <row r="724" spans="1:13" ht="15" hidden="1" customHeight="1" x14ac:dyDescent="0.25">
      <c r="A724" s="1">
        <f>A741*A710</f>
        <v>0</v>
      </c>
      <c r="B724" s="48" t="s">
        <v>30</v>
      </c>
      <c r="C724" s="48"/>
      <c r="D724" s="48"/>
      <c r="E724" s="48"/>
      <c r="F724" s="48"/>
      <c r="G724" s="48"/>
      <c r="H724" s="48"/>
      <c r="I724" s="48"/>
      <c r="J724" s="48"/>
      <c r="K724" s="48"/>
    </row>
    <row r="725" spans="1:13" hidden="1" x14ac:dyDescent="0.25">
      <c r="A725" s="1">
        <f>A741*A710</f>
        <v>0</v>
      </c>
      <c r="B725" s="48"/>
      <c r="C725" s="48"/>
      <c r="D725" s="48"/>
      <c r="E725" s="48"/>
      <c r="F725" s="48"/>
      <c r="G725" s="48"/>
      <c r="H725" s="48"/>
      <c r="I725" s="48"/>
      <c r="J725" s="48"/>
      <c r="K725" s="48"/>
    </row>
    <row r="726" spans="1:13" hidden="1" x14ac:dyDescent="0.25">
      <c r="A726" s="1">
        <f>A741*A710</f>
        <v>0</v>
      </c>
      <c r="B726" s="48"/>
      <c r="C726" s="48"/>
      <c r="D726" s="48"/>
      <c r="E726" s="48"/>
      <c r="F726" s="48"/>
      <c r="G726" s="48"/>
      <c r="H726" s="48"/>
      <c r="I726" s="48"/>
      <c r="J726" s="48"/>
      <c r="K726" s="48"/>
    </row>
    <row r="727" spans="1:13" hidden="1" x14ac:dyDescent="0.25">
      <c r="A727" s="1">
        <f>A741*A710</f>
        <v>0</v>
      </c>
    </row>
    <row r="728" spans="1:13" s="1" customFormat="1" ht="19.5" hidden="1" customHeight="1" thickBot="1" x14ac:dyDescent="0.3">
      <c r="A728" s="1">
        <f>A741*A710</f>
        <v>0</v>
      </c>
      <c r="C728" s="116" t="str">
        <f>"Identifikačné údaje "&amp;IF(OR([1]summary!$K$41="",[1]summary!$K$41&gt;=[1]summary!$K$39),"navrhovateľa:","dodávateľa:")</f>
        <v>Identifikačné údaje navrhovateľa:</v>
      </c>
      <c r="D728" s="117"/>
      <c r="E728" s="117"/>
      <c r="F728" s="117"/>
      <c r="G728" s="118"/>
    </row>
    <row r="729" spans="1:13" s="1" customFormat="1" ht="19.5" hidden="1" customHeight="1" x14ac:dyDescent="0.25">
      <c r="A729" s="1">
        <f>A741*A710</f>
        <v>0</v>
      </c>
      <c r="C729" s="119" t="s">
        <v>3</v>
      </c>
      <c r="D729" s="120"/>
      <c r="E729" s="121"/>
      <c r="F729" s="122"/>
      <c r="G729" s="123"/>
    </row>
    <row r="730" spans="1:13" s="1" customFormat="1" ht="39" hidden="1" customHeight="1" x14ac:dyDescent="0.25">
      <c r="A730" s="1">
        <f>A741*A710</f>
        <v>0</v>
      </c>
      <c r="C730" s="114" t="s">
        <v>4</v>
      </c>
      <c r="D730" s="115"/>
      <c r="E730" s="106"/>
      <c r="F730" s="107"/>
      <c r="G730" s="108"/>
    </row>
    <row r="731" spans="1:13" s="1" customFormat="1" ht="19.5" hidden="1" customHeight="1" x14ac:dyDescent="0.25">
      <c r="A731" s="1">
        <f>A741*A710</f>
        <v>0</v>
      </c>
      <c r="C731" s="104" t="s">
        <v>5</v>
      </c>
      <c r="D731" s="105"/>
      <c r="E731" s="106"/>
      <c r="F731" s="107"/>
      <c r="G731" s="108"/>
    </row>
    <row r="732" spans="1:13" s="1" customFormat="1" ht="19.5" hidden="1" customHeight="1" x14ac:dyDescent="0.25">
      <c r="A732" s="1">
        <f>A741*A710</f>
        <v>0</v>
      </c>
      <c r="C732" s="104" t="s">
        <v>6</v>
      </c>
      <c r="D732" s="105"/>
      <c r="E732" s="106"/>
      <c r="F732" s="107"/>
      <c r="G732" s="108"/>
    </row>
    <row r="733" spans="1:13" s="1" customFormat="1" ht="19.5" hidden="1" customHeight="1" x14ac:dyDescent="0.25">
      <c r="A733" s="1">
        <f>A741*A710</f>
        <v>0</v>
      </c>
      <c r="C733" s="104" t="s">
        <v>7</v>
      </c>
      <c r="D733" s="105"/>
      <c r="E733" s="106"/>
      <c r="F733" s="107"/>
      <c r="G733" s="108"/>
    </row>
    <row r="734" spans="1:13" s="1" customFormat="1" ht="19.5" hidden="1" customHeight="1" x14ac:dyDescent="0.25">
      <c r="A734" s="1">
        <f>A741*A710</f>
        <v>0</v>
      </c>
      <c r="C734" s="104" t="s">
        <v>8</v>
      </c>
      <c r="D734" s="105"/>
      <c r="E734" s="106"/>
      <c r="F734" s="107"/>
      <c r="G734" s="108"/>
    </row>
    <row r="735" spans="1:13" s="1" customFormat="1" ht="19.5" hidden="1" customHeight="1" x14ac:dyDescent="0.25">
      <c r="A735" s="1">
        <f>A741*A710</f>
        <v>0</v>
      </c>
      <c r="C735" s="104" t="s">
        <v>9</v>
      </c>
      <c r="D735" s="105"/>
      <c r="E735" s="106"/>
      <c r="F735" s="107"/>
      <c r="G735" s="108"/>
    </row>
    <row r="736" spans="1:13" s="1" customFormat="1" ht="19.5" hidden="1" customHeight="1" x14ac:dyDescent="0.25">
      <c r="A736" s="1">
        <f>A741*A710</f>
        <v>0</v>
      </c>
      <c r="C736" s="104" t="s">
        <v>10</v>
      </c>
      <c r="D736" s="105"/>
      <c r="E736" s="106"/>
      <c r="F736" s="107"/>
      <c r="G736" s="108"/>
    </row>
    <row r="737" spans="1:11" s="1" customFormat="1" ht="19.5" hidden="1" customHeight="1" x14ac:dyDescent="0.25">
      <c r="A737" s="1">
        <f>A741*A710</f>
        <v>0</v>
      </c>
      <c r="C737" s="104" t="s">
        <v>11</v>
      </c>
      <c r="D737" s="105"/>
      <c r="E737" s="106"/>
      <c r="F737" s="107"/>
      <c r="G737" s="108"/>
    </row>
    <row r="738" spans="1:11" s="1" customFormat="1" ht="19.5" hidden="1" customHeight="1" thickBot="1" x14ac:dyDescent="0.3">
      <c r="A738" s="1">
        <f>A741*A710</f>
        <v>0</v>
      </c>
      <c r="C738" s="109" t="s">
        <v>12</v>
      </c>
      <c r="D738" s="110"/>
      <c r="E738" s="111"/>
      <c r="F738" s="112"/>
      <c r="G738" s="113"/>
    </row>
    <row r="739" spans="1:11" hidden="1" x14ac:dyDescent="0.25">
      <c r="A739" s="1">
        <f>A741*A710</f>
        <v>0</v>
      </c>
    </row>
    <row r="740" spans="1:11" hidden="1" x14ac:dyDescent="0.25">
      <c r="A740" s="1">
        <f>A741*A710</f>
        <v>0</v>
      </c>
    </row>
    <row r="741" spans="1:11" hidden="1" x14ac:dyDescent="0.25">
      <c r="A741">
        <f>IF(D741&lt;&gt;"",1,0)</f>
        <v>0</v>
      </c>
      <c r="B741" s="65" t="s">
        <v>13</v>
      </c>
      <c r="C741" s="65"/>
      <c r="D741" s="66" t="str">
        <f>IF([1]summary!$B$50&lt;&gt;"",[1]summary!$B$50,"")</f>
        <v/>
      </c>
      <c r="E741" s="66"/>
      <c r="F741" s="66"/>
      <c r="G741" s="66"/>
      <c r="H741" s="66"/>
      <c r="I741" s="66"/>
      <c r="J741" s="66"/>
      <c r="K741" s="8"/>
    </row>
    <row r="742" spans="1:11" hidden="1" x14ac:dyDescent="0.25">
      <c r="A742" s="1">
        <f>A741</f>
        <v>0</v>
      </c>
    </row>
    <row r="743" spans="1:11" ht="54.95" hidden="1" customHeight="1" thickBot="1" x14ac:dyDescent="0.3">
      <c r="A743" s="1">
        <f>A741</f>
        <v>0</v>
      </c>
      <c r="B743" s="67" t="s">
        <v>14</v>
      </c>
      <c r="C743" s="68"/>
      <c r="D743" s="69"/>
      <c r="E743" s="70" t="s">
        <v>31</v>
      </c>
      <c r="F743" s="71"/>
      <c r="G743" s="9" t="s">
        <v>15</v>
      </c>
      <c r="H743" s="10" t="s">
        <v>16</v>
      </c>
      <c r="I743" s="9" t="s">
        <v>17</v>
      </c>
      <c r="J743" s="11" t="s">
        <v>18</v>
      </c>
      <c r="K743" s="11" t="s">
        <v>19</v>
      </c>
    </row>
    <row r="744" spans="1:11" ht="25.5" hidden="1" customHeight="1" x14ac:dyDescent="0.25">
      <c r="A744" s="1">
        <f>A741</f>
        <v>0</v>
      </c>
      <c r="B744" s="49" t="s">
        <v>32</v>
      </c>
      <c r="C744" s="50"/>
      <c r="D744" s="28"/>
      <c r="E744" s="94"/>
      <c r="F744" s="95"/>
      <c r="G744" s="12" t="s">
        <v>20</v>
      </c>
      <c r="H744" s="13"/>
      <c r="I744" s="14"/>
      <c r="J744" s="15" t="str">
        <f t="shared" ref="J744:J751" si="24">IF(AND(H744&lt;&gt;"",I744&lt;&gt;""),H744*I744,"")</f>
        <v/>
      </c>
      <c r="K744" s="15" t="str">
        <f t="shared" ref="K744:K751" si="25">IF(J744&lt;&gt;"",J744*1.2,"")</f>
        <v/>
      </c>
    </row>
    <row r="745" spans="1:11" ht="25.5" hidden="1" customHeight="1" x14ac:dyDescent="0.25">
      <c r="A745" s="1">
        <f>A741</f>
        <v>0</v>
      </c>
      <c r="B745" s="51"/>
      <c r="C745" s="52"/>
      <c r="D745" s="29"/>
      <c r="E745" s="96"/>
      <c r="F745" s="97"/>
      <c r="G745" s="30" t="s">
        <v>20</v>
      </c>
      <c r="H745" s="31"/>
      <c r="I745" s="32"/>
      <c r="J745" s="33" t="str">
        <f t="shared" si="24"/>
        <v/>
      </c>
      <c r="K745" s="33" t="str">
        <f t="shared" si="25"/>
        <v/>
      </c>
    </row>
    <row r="746" spans="1:11" ht="25.5" hidden="1" customHeight="1" thickBot="1" x14ac:dyDescent="0.3">
      <c r="A746" s="1">
        <f>A741</f>
        <v>0</v>
      </c>
      <c r="B746" s="53"/>
      <c r="C746" s="54"/>
      <c r="D746" s="34"/>
      <c r="E746" s="98"/>
      <c r="F746" s="99"/>
      <c r="G746" s="35" t="s">
        <v>20</v>
      </c>
      <c r="H746" s="36"/>
      <c r="I746" s="37"/>
      <c r="J746" s="38" t="str">
        <f t="shared" si="24"/>
        <v/>
      </c>
      <c r="K746" s="38" t="str">
        <f t="shared" si="25"/>
        <v/>
      </c>
    </row>
    <row r="747" spans="1:11" ht="25.5" hidden="1" customHeight="1" x14ac:dyDescent="0.25">
      <c r="A747" s="1">
        <f>A741</f>
        <v>0</v>
      </c>
      <c r="B747" s="49" t="s">
        <v>33</v>
      </c>
      <c r="C747" s="50"/>
      <c r="D747" s="28"/>
      <c r="E747" s="94"/>
      <c r="F747" s="95"/>
      <c r="G747" s="12" t="s">
        <v>20</v>
      </c>
      <c r="H747" s="13"/>
      <c r="I747" s="14"/>
      <c r="J747" s="15" t="str">
        <f t="shared" si="24"/>
        <v/>
      </c>
      <c r="K747" s="15" t="str">
        <f t="shared" si="25"/>
        <v/>
      </c>
    </row>
    <row r="748" spans="1:11" ht="25.5" hidden="1" customHeight="1" x14ac:dyDescent="0.25">
      <c r="A748" s="1">
        <f>A741</f>
        <v>0</v>
      </c>
      <c r="B748" s="51"/>
      <c r="C748" s="52"/>
      <c r="D748" s="29"/>
      <c r="E748" s="96"/>
      <c r="F748" s="97"/>
      <c r="G748" s="30" t="s">
        <v>20</v>
      </c>
      <c r="H748" s="31"/>
      <c r="I748" s="32"/>
      <c r="J748" s="33" t="str">
        <f t="shared" si="24"/>
        <v/>
      </c>
      <c r="K748" s="33" t="str">
        <f t="shared" si="25"/>
        <v/>
      </c>
    </row>
    <row r="749" spans="1:11" ht="25.5" hidden="1" customHeight="1" thickBot="1" x14ac:dyDescent="0.3">
      <c r="A749" s="1">
        <f>A741</f>
        <v>0</v>
      </c>
      <c r="B749" s="53"/>
      <c r="C749" s="54"/>
      <c r="D749" s="34"/>
      <c r="E749" s="98"/>
      <c r="F749" s="99"/>
      <c r="G749" s="35" t="s">
        <v>20</v>
      </c>
      <c r="H749" s="36"/>
      <c r="I749" s="37"/>
      <c r="J749" s="38" t="str">
        <f t="shared" si="24"/>
        <v/>
      </c>
      <c r="K749" s="38" t="str">
        <f t="shared" si="25"/>
        <v/>
      </c>
    </row>
    <row r="750" spans="1:11" ht="25.5" hidden="1" customHeight="1" x14ac:dyDescent="0.25">
      <c r="A750" s="1">
        <f>A741</f>
        <v>0</v>
      </c>
      <c r="B750" s="49" t="s">
        <v>34</v>
      </c>
      <c r="C750" s="50"/>
      <c r="D750" s="28" t="s">
        <v>35</v>
      </c>
      <c r="E750" s="100" t="s">
        <v>36</v>
      </c>
      <c r="F750" s="101"/>
      <c r="G750" s="12" t="s">
        <v>36</v>
      </c>
      <c r="H750" s="13"/>
      <c r="I750" s="14">
        <v>1</v>
      </c>
      <c r="J750" s="15" t="str">
        <f t="shared" si="24"/>
        <v/>
      </c>
      <c r="K750" s="15" t="str">
        <f t="shared" si="25"/>
        <v/>
      </c>
    </row>
    <row r="751" spans="1:11" ht="25.5" hidden="1" customHeight="1" thickBot="1" x14ac:dyDescent="0.3">
      <c r="A751" s="1">
        <f>A741</f>
        <v>0</v>
      </c>
      <c r="B751" s="53"/>
      <c r="C751" s="54"/>
      <c r="D751" s="34" t="s">
        <v>37</v>
      </c>
      <c r="E751" s="102" t="s">
        <v>36</v>
      </c>
      <c r="F751" s="103"/>
      <c r="G751" s="35" t="s">
        <v>36</v>
      </c>
      <c r="H751" s="36"/>
      <c r="I751" s="37">
        <v>1</v>
      </c>
      <c r="J751" s="38" t="str">
        <f t="shared" si="24"/>
        <v/>
      </c>
      <c r="K751" s="38" t="str">
        <f t="shared" si="25"/>
        <v/>
      </c>
    </row>
    <row r="752" spans="1:11" ht="25.5" hidden="1" customHeight="1" thickBot="1" x14ac:dyDescent="0.3">
      <c r="A752" s="1">
        <f>A741</f>
        <v>0</v>
      </c>
      <c r="B752" s="16"/>
      <c r="C752" s="17"/>
      <c r="D752" s="17"/>
      <c r="E752" s="17"/>
      <c r="F752" s="17"/>
      <c r="G752" s="17"/>
      <c r="H752" s="18"/>
      <c r="I752" s="18" t="s">
        <v>21</v>
      </c>
      <c r="J752" s="19" t="str">
        <f>IF(SUM(J744:J751)&gt;0,SUM(J744:J751),"")</f>
        <v/>
      </c>
      <c r="K752" s="19" t="str">
        <f>IF(SUM(K744:K751)&gt;0,SUM(K744:K751),"")</f>
        <v/>
      </c>
    </row>
    <row r="753" spans="1:13" hidden="1" x14ac:dyDescent="0.25">
      <c r="A753" s="1">
        <f>A741</f>
        <v>0</v>
      </c>
      <c r="B753" s="20" t="s">
        <v>22</v>
      </c>
    </row>
    <row r="754" spans="1:13" hidden="1" x14ac:dyDescent="0.25">
      <c r="A754" s="1">
        <f>A741</f>
        <v>0</v>
      </c>
    </row>
    <row r="755" spans="1:13" hidden="1" x14ac:dyDescent="0.25">
      <c r="A755" s="1">
        <f>A741</f>
        <v>0</v>
      </c>
    </row>
    <row r="756" spans="1:13" hidden="1" x14ac:dyDescent="0.25">
      <c r="A756" s="1">
        <f>A741*IF(COUNTA([1]summary!$H$72:$H$81)=0,1,0)</f>
        <v>0</v>
      </c>
      <c r="C756" s="41" t="s">
        <v>23</v>
      </c>
      <c r="D756" s="42"/>
      <c r="E756" s="42"/>
      <c r="F756" s="42"/>
      <c r="G756" s="42"/>
      <c r="H756" s="42"/>
      <c r="I756" s="42"/>
      <c r="J756" s="43"/>
    </row>
    <row r="757" spans="1:13" hidden="1" x14ac:dyDescent="0.25">
      <c r="A757" s="1">
        <f>A756</f>
        <v>0</v>
      </c>
      <c r="C757" s="44"/>
      <c r="D757" s="45"/>
      <c r="E757" s="45"/>
      <c r="F757" s="45"/>
      <c r="G757" s="45"/>
      <c r="H757" s="45"/>
      <c r="I757" s="45"/>
      <c r="J757" s="46"/>
    </row>
    <row r="758" spans="1:13" hidden="1" x14ac:dyDescent="0.25">
      <c r="A758" s="1">
        <f>A756</f>
        <v>0</v>
      </c>
    </row>
    <row r="759" spans="1:13" hidden="1" x14ac:dyDescent="0.25">
      <c r="A759" s="1">
        <f>A756</f>
        <v>0</v>
      </c>
    </row>
    <row r="760" spans="1:13" hidden="1" x14ac:dyDescent="0.25">
      <c r="A760" s="1">
        <f>A741*IF([1]summary!$F$12='Príloha č. 1'!M760,1,0)</f>
        <v>0</v>
      </c>
      <c r="B760" s="47" t="s">
        <v>38</v>
      </c>
      <c r="C760" s="47"/>
      <c r="D760" s="47"/>
      <c r="E760" s="47"/>
      <c r="F760" s="47"/>
      <c r="G760" s="47"/>
      <c r="H760" s="47"/>
      <c r="I760" s="47"/>
      <c r="J760" s="47"/>
      <c r="K760" s="47"/>
      <c r="M760" s="5" t="s">
        <v>24</v>
      </c>
    </row>
    <row r="761" spans="1:13" hidden="1" x14ac:dyDescent="0.25">
      <c r="A761" s="1">
        <f>A760</f>
        <v>0</v>
      </c>
    </row>
    <row r="762" spans="1:13" ht="15" hidden="1" customHeight="1" x14ac:dyDescent="0.25">
      <c r="A762" s="1">
        <f>A760</f>
        <v>0</v>
      </c>
      <c r="B762" s="48" t="s">
        <v>25</v>
      </c>
      <c r="C762" s="48"/>
      <c r="D762" s="48"/>
      <c r="E762" s="48"/>
      <c r="F762" s="48"/>
      <c r="G762" s="48"/>
      <c r="H762" s="48"/>
      <c r="I762" s="48"/>
      <c r="J762" s="48"/>
      <c r="K762" s="48"/>
    </row>
    <row r="763" spans="1:13" hidden="1" x14ac:dyDescent="0.25">
      <c r="A763" s="1">
        <f>A760</f>
        <v>0</v>
      </c>
      <c r="B763" s="48"/>
      <c r="C763" s="48"/>
      <c r="D763" s="48"/>
      <c r="E763" s="48"/>
      <c r="F763" s="48"/>
      <c r="G763" s="48"/>
      <c r="H763" s="48"/>
      <c r="I763" s="48"/>
      <c r="J763" s="48"/>
      <c r="K763" s="48"/>
    </row>
    <row r="764" spans="1:13" hidden="1" x14ac:dyDescent="0.25">
      <c r="A764" s="1">
        <f>A760</f>
        <v>0</v>
      </c>
    </row>
    <row r="765" spans="1:13" hidden="1" x14ac:dyDescent="0.25">
      <c r="A765" s="1">
        <f>A766</f>
        <v>0</v>
      </c>
    </row>
    <row r="766" spans="1:13" hidden="1" x14ac:dyDescent="0.25">
      <c r="A766" s="1">
        <f>A741*IF(COUNTA([1]summary!$H$72:$H$81)=0,IF([1]summary!$G$20="všetky predmety spolu",0,1),IF([1]summary!$E$58="cenové ponuky komplexne",0,1))</f>
        <v>0</v>
      </c>
      <c r="C766" s="21" t="s">
        <v>26</v>
      </c>
      <c r="D766" s="22"/>
    </row>
    <row r="767" spans="1:13" s="23" customFormat="1" hidden="1" x14ac:dyDescent="0.25">
      <c r="A767" s="1">
        <f>A766</f>
        <v>0</v>
      </c>
      <c r="C767" s="21"/>
    </row>
    <row r="768" spans="1:13" s="23" customFormat="1" ht="15" hidden="1" customHeight="1" x14ac:dyDescent="0.25">
      <c r="A768" s="1">
        <f>A766</f>
        <v>0</v>
      </c>
      <c r="C768" s="21" t="s">
        <v>27</v>
      </c>
      <c r="D768" s="22"/>
      <c r="G768" s="24"/>
      <c r="H768" s="24"/>
      <c r="I768" s="24"/>
      <c r="J768" s="24"/>
      <c r="K768" s="24"/>
    </row>
    <row r="769" spans="1:13" s="23" customFormat="1" hidden="1" x14ac:dyDescent="0.25">
      <c r="A769" s="1">
        <f>A766</f>
        <v>0</v>
      </c>
      <c r="F769" s="25"/>
      <c r="G769" s="39" t="str">
        <f>"podpis a pečiatka "&amp;IF(COUNTA([1]summary!$H$72:$H$81)=0,"navrhovateľa","dodávateľa")</f>
        <v>podpis a pečiatka dodávateľa</v>
      </c>
      <c r="H769" s="39"/>
      <c r="I769" s="39"/>
      <c r="J769" s="39"/>
      <c r="K769" s="39"/>
    </row>
    <row r="770" spans="1:13" s="23" customFormat="1" hidden="1" x14ac:dyDescent="0.25">
      <c r="A770" s="1">
        <f>A766</f>
        <v>0</v>
      </c>
      <c r="F770" s="25"/>
      <c r="G770" s="26"/>
      <c r="H770" s="26"/>
      <c r="I770" s="26"/>
      <c r="J770" s="26"/>
      <c r="K770" s="26"/>
    </row>
    <row r="771" spans="1:13" ht="15" hidden="1" customHeight="1" x14ac:dyDescent="0.25">
      <c r="A771" s="1">
        <f>A766*IF(COUNTA([1]summary!$H$72:$H$81)=0,1,0)</f>
        <v>0</v>
      </c>
      <c r="B771" s="40" t="s">
        <v>28</v>
      </c>
      <c r="C771" s="40"/>
      <c r="D771" s="40"/>
      <c r="E771" s="40"/>
      <c r="F771" s="40"/>
      <c r="G771" s="40"/>
      <c r="H771" s="40"/>
      <c r="I771" s="40"/>
      <c r="J771" s="40"/>
      <c r="K771" s="40"/>
      <c r="L771" s="27"/>
    </row>
    <row r="772" spans="1:13" hidden="1" x14ac:dyDescent="0.25">
      <c r="A772" s="1">
        <f>A771</f>
        <v>0</v>
      </c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27"/>
    </row>
    <row r="773" spans="1:13" ht="15" hidden="1" customHeight="1" x14ac:dyDescent="0.25">
      <c r="A773" s="1">
        <f>A766*IF(A771=1,0,1)</f>
        <v>0</v>
      </c>
      <c r="B773" s="40" t="s">
        <v>29</v>
      </c>
      <c r="C773" s="40"/>
      <c r="D773" s="40"/>
      <c r="E773" s="40"/>
      <c r="F773" s="40"/>
      <c r="G773" s="40"/>
      <c r="H773" s="40"/>
      <c r="I773" s="40"/>
      <c r="J773" s="40"/>
      <c r="K773" s="40"/>
      <c r="L773" s="27"/>
    </row>
    <row r="774" spans="1:13" hidden="1" x14ac:dyDescent="0.25">
      <c r="A774" s="1">
        <f>A773</f>
        <v>0</v>
      </c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27"/>
    </row>
    <row r="775" spans="1:13" s="1" customFormat="1" ht="21" hidden="1" x14ac:dyDescent="0.25">
      <c r="A775" s="1">
        <f>A797*A766</f>
        <v>0</v>
      </c>
      <c r="B775" s="3"/>
      <c r="C775" s="4"/>
      <c r="D775" s="4"/>
      <c r="E775" s="4"/>
      <c r="F775" s="4"/>
      <c r="G775" s="4"/>
      <c r="H775" s="4"/>
      <c r="I775" s="4"/>
      <c r="J775" s="84" t="str">
        <f>IF(COUNTA([1]summary!$H$72:$H$81)=0,'[1]Výzva na prieskum trhu'!$C$139,'[1]Výzva na predloženie CP'!$B$324)</f>
        <v xml:space="preserve">Príloha č. 2: </v>
      </c>
      <c r="K775" s="84"/>
    </row>
    <row r="776" spans="1:13" s="1" customFormat="1" ht="23.25" hidden="1" customHeight="1" x14ac:dyDescent="0.25">
      <c r="A776" s="1">
        <f>A797*A766</f>
        <v>0</v>
      </c>
      <c r="B776" s="85" t="str">
        <f>IF(COUNTA([1]summary!$H$72:$H$81)=0,'[1]Výzva na prieskum trhu'!$B$2,'[1]Výzva na predloženie CP'!$B$2)</f>
        <v>Výzva na predloženie cenovej ponuky</v>
      </c>
      <c r="C776" s="85"/>
      <c r="D776" s="85"/>
      <c r="E776" s="85"/>
      <c r="F776" s="85"/>
      <c r="G776" s="85"/>
      <c r="H776" s="85"/>
      <c r="I776" s="85"/>
      <c r="J776" s="85"/>
      <c r="K776" s="85"/>
      <c r="M776" s="5"/>
    </row>
    <row r="777" spans="1:13" s="1" customFormat="1" hidden="1" x14ac:dyDescent="0.25">
      <c r="A777" s="1">
        <f>A797*A766</f>
        <v>0</v>
      </c>
      <c r="B777" s="6"/>
      <c r="C777" s="6"/>
      <c r="D777" s="6"/>
      <c r="E777" s="6"/>
      <c r="F777" s="6"/>
      <c r="G777" s="6"/>
      <c r="H777" s="6"/>
      <c r="I777" s="6"/>
      <c r="J777" s="6"/>
      <c r="K777" s="6"/>
      <c r="M777" s="5"/>
    </row>
    <row r="778" spans="1:13" s="1" customFormat="1" ht="23.25" hidden="1" customHeight="1" x14ac:dyDescent="0.25">
      <c r="A778" s="1">
        <f>A797*A766</f>
        <v>0</v>
      </c>
      <c r="B778" s="85" t="str">
        <f>IF(COUNTA([1]summary!$H$72:$H$81)=0,'[1]Výzva na prieskum trhu'!$E$139,'[1]Výzva na predloženie CP'!$E$324)</f>
        <v>Zmluva o dielo - Rozpočet cenovej ponuky</v>
      </c>
      <c r="C778" s="85"/>
      <c r="D778" s="85"/>
      <c r="E778" s="85"/>
      <c r="F778" s="85"/>
      <c r="G778" s="85"/>
      <c r="H778" s="85"/>
      <c r="I778" s="85"/>
      <c r="J778" s="85"/>
      <c r="K778" s="85"/>
      <c r="M778" s="5"/>
    </row>
    <row r="779" spans="1:13" hidden="1" x14ac:dyDescent="0.25">
      <c r="A779" s="1">
        <f>A797*A766</f>
        <v>0</v>
      </c>
    </row>
    <row r="780" spans="1:13" ht="15" hidden="1" customHeight="1" x14ac:dyDescent="0.25">
      <c r="A780" s="1">
        <f>A797*A766</f>
        <v>0</v>
      </c>
      <c r="B780" s="48" t="s">
        <v>30</v>
      </c>
      <c r="C780" s="48"/>
      <c r="D780" s="48"/>
      <c r="E780" s="48"/>
      <c r="F780" s="48"/>
      <c r="G780" s="48"/>
      <c r="H780" s="48"/>
      <c r="I780" s="48"/>
      <c r="J780" s="48"/>
      <c r="K780" s="48"/>
    </row>
    <row r="781" spans="1:13" hidden="1" x14ac:dyDescent="0.25">
      <c r="A781" s="1">
        <f>A797*A766</f>
        <v>0</v>
      </c>
      <c r="B781" s="48"/>
      <c r="C781" s="48"/>
      <c r="D781" s="48"/>
      <c r="E781" s="48"/>
      <c r="F781" s="48"/>
      <c r="G781" s="48"/>
      <c r="H781" s="48"/>
      <c r="I781" s="48"/>
      <c r="J781" s="48"/>
      <c r="K781" s="48"/>
    </row>
    <row r="782" spans="1:13" hidden="1" x14ac:dyDescent="0.25">
      <c r="A782" s="1">
        <f>A797*A766</f>
        <v>0</v>
      </c>
      <c r="B782" s="48"/>
      <c r="C782" s="48"/>
      <c r="D782" s="48"/>
      <c r="E782" s="48"/>
      <c r="F782" s="48"/>
      <c r="G782" s="48"/>
      <c r="H782" s="48"/>
      <c r="I782" s="48"/>
      <c r="J782" s="48"/>
      <c r="K782" s="48"/>
    </row>
    <row r="783" spans="1:13" hidden="1" x14ac:dyDescent="0.25">
      <c r="A783" s="1">
        <f>A797*A766</f>
        <v>0</v>
      </c>
    </row>
    <row r="784" spans="1:13" s="1" customFormat="1" ht="19.5" hidden="1" customHeight="1" thickBot="1" x14ac:dyDescent="0.3">
      <c r="A784" s="1">
        <f>A797*A766</f>
        <v>0</v>
      </c>
      <c r="C784" s="86" t="str">
        <f>"Identifikačné údaje "&amp;IF(OR([1]summary!$K$41="",[1]summary!$K$41&gt;=[1]summary!$K$39),"navrhovateľa:","dodávateľa:")</f>
        <v>Identifikačné údaje navrhovateľa:</v>
      </c>
      <c r="D784" s="87"/>
      <c r="E784" s="87"/>
      <c r="F784" s="87"/>
      <c r="G784" s="88"/>
    </row>
    <row r="785" spans="1:11" s="1" customFormat="1" ht="19.5" hidden="1" customHeight="1" x14ac:dyDescent="0.25">
      <c r="A785" s="1">
        <f>A797*A766</f>
        <v>0</v>
      </c>
      <c r="C785" s="89" t="s">
        <v>3</v>
      </c>
      <c r="D785" s="90"/>
      <c r="E785" s="91"/>
      <c r="F785" s="92"/>
      <c r="G785" s="93"/>
    </row>
    <row r="786" spans="1:11" s="1" customFormat="1" ht="39" hidden="1" customHeight="1" x14ac:dyDescent="0.25">
      <c r="A786" s="1">
        <f>A797*A766</f>
        <v>0</v>
      </c>
      <c r="C786" s="82" t="s">
        <v>4</v>
      </c>
      <c r="D786" s="83"/>
      <c r="E786" s="74"/>
      <c r="F786" s="75"/>
      <c r="G786" s="76"/>
    </row>
    <row r="787" spans="1:11" s="1" customFormat="1" ht="19.5" hidden="1" customHeight="1" x14ac:dyDescent="0.25">
      <c r="A787" s="1">
        <f>A797*A766</f>
        <v>0</v>
      </c>
      <c r="C787" s="72" t="s">
        <v>5</v>
      </c>
      <c r="D787" s="73"/>
      <c r="E787" s="74"/>
      <c r="F787" s="75"/>
      <c r="G787" s="76"/>
    </row>
    <row r="788" spans="1:11" s="1" customFormat="1" ht="19.5" hidden="1" customHeight="1" x14ac:dyDescent="0.25">
      <c r="A788" s="1">
        <f>A797*A766</f>
        <v>0</v>
      </c>
      <c r="C788" s="72" t="s">
        <v>6</v>
      </c>
      <c r="D788" s="73"/>
      <c r="E788" s="74"/>
      <c r="F788" s="75"/>
      <c r="G788" s="76"/>
    </row>
    <row r="789" spans="1:11" s="1" customFormat="1" ht="19.5" hidden="1" customHeight="1" x14ac:dyDescent="0.25">
      <c r="A789" s="1">
        <f>A797*A766</f>
        <v>0</v>
      </c>
      <c r="C789" s="72" t="s">
        <v>7</v>
      </c>
      <c r="D789" s="73"/>
      <c r="E789" s="74"/>
      <c r="F789" s="75"/>
      <c r="G789" s="76"/>
    </row>
    <row r="790" spans="1:11" s="1" customFormat="1" ht="19.5" hidden="1" customHeight="1" x14ac:dyDescent="0.25">
      <c r="A790" s="1">
        <f>A797*A766</f>
        <v>0</v>
      </c>
      <c r="C790" s="72" t="s">
        <v>8</v>
      </c>
      <c r="D790" s="73"/>
      <c r="E790" s="74"/>
      <c r="F790" s="75"/>
      <c r="G790" s="76"/>
    </row>
    <row r="791" spans="1:11" s="1" customFormat="1" ht="19.5" hidden="1" customHeight="1" x14ac:dyDescent="0.25">
      <c r="A791" s="1">
        <f>A797*A766</f>
        <v>0</v>
      </c>
      <c r="C791" s="72" t="s">
        <v>9</v>
      </c>
      <c r="D791" s="73"/>
      <c r="E791" s="74"/>
      <c r="F791" s="75"/>
      <c r="G791" s="76"/>
    </row>
    <row r="792" spans="1:11" s="1" customFormat="1" ht="19.5" hidden="1" customHeight="1" x14ac:dyDescent="0.25">
      <c r="A792" s="1">
        <f>A797*A766</f>
        <v>0</v>
      </c>
      <c r="C792" s="72" t="s">
        <v>10</v>
      </c>
      <c r="D792" s="73"/>
      <c r="E792" s="74"/>
      <c r="F792" s="75"/>
      <c r="G792" s="76"/>
    </row>
    <row r="793" spans="1:11" s="1" customFormat="1" ht="19.5" hidden="1" customHeight="1" x14ac:dyDescent="0.25">
      <c r="A793" s="1">
        <f>A797*A766</f>
        <v>0</v>
      </c>
      <c r="C793" s="72" t="s">
        <v>11</v>
      </c>
      <c r="D793" s="73"/>
      <c r="E793" s="74"/>
      <c r="F793" s="75"/>
      <c r="G793" s="76"/>
    </row>
    <row r="794" spans="1:11" s="1" customFormat="1" ht="19.5" hidden="1" customHeight="1" thickBot="1" x14ac:dyDescent="0.3">
      <c r="A794" s="1">
        <f>A797*A766</f>
        <v>0</v>
      </c>
      <c r="C794" s="77" t="s">
        <v>12</v>
      </c>
      <c r="D794" s="78"/>
      <c r="E794" s="79"/>
      <c r="F794" s="80"/>
      <c r="G794" s="81"/>
    </row>
    <row r="795" spans="1:11" hidden="1" x14ac:dyDescent="0.25">
      <c r="A795" s="1">
        <f>A797*A766</f>
        <v>0</v>
      </c>
    </row>
    <row r="796" spans="1:11" hidden="1" x14ac:dyDescent="0.25">
      <c r="A796" s="1">
        <f>A797*A766</f>
        <v>0</v>
      </c>
    </row>
    <row r="797" spans="1:11" hidden="1" x14ac:dyDescent="0.25">
      <c r="A797">
        <f>IF(D797&lt;&gt;"",1,0)</f>
        <v>0</v>
      </c>
      <c r="B797" s="65" t="s">
        <v>13</v>
      </c>
      <c r="C797" s="65"/>
      <c r="D797" s="66" t="str">
        <f>IF([1]summary!$B$51&lt;&gt;"",[1]summary!$B$51,"")</f>
        <v/>
      </c>
      <c r="E797" s="66"/>
      <c r="F797" s="66"/>
      <c r="G797" s="66"/>
      <c r="H797" s="66"/>
      <c r="I797" s="66"/>
      <c r="J797" s="66"/>
      <c r="K797" s="8"/>
    </row>
    <row r="798" spans="1:11" hidden="1" x14ac:dyDescent="0.25">
      <c r="A798" s="1">
        <f>A797</f>
        <v>0</v>
      </c>
    </row>
    <row r="799" spans="1:11" ht="54.95" hidden="1" customHeight="1" thickBot="1" x14ac:dyDescent="0.3">
      <c r="A799" s="1">
        <f>A797</f>
        <v>0</v>
      </c>
      <c r="B799" s="67" t="s">
        <v>14</v>
      </c>
      <c r="C799" s="68"/>
      <c r="D799" s="69"/>
      <c r="E799" s="70" t="s">
        <v>31</v>
      </c>
      <c r="F799" s="71"/>
      <c r="G799" s="9" t="s">
        <v>15</v>
      </c>
      <c r="H799" s="10" t="s">
        <v>16</v>
      </c>
      <c r="I799" s="9" t="s">
        <v>17</v>
      </c>
      <c r="J799" s="11" t="s">
        <v>18</v>
      </c>
      <c r="K799" s="11" t="s">
        <v>19</v>
      </c>
    </row>
    <row r="800" spans="1:11" ht="25.5" hidden="1" customHeight="1" x14ac:dyDescent="0.25">
      <c r="A800" s="1">
        <f>A797</f>
        <v>0</v>
      </c>
      <c r="B800" s="49" t="s">
        <v>32</v>
      </c>
      <c r="C800" s="50"/>
      <c r="D800" s="28"/>
      <c r="E800" s="55"/>
      <c r="F800" s="56"/>
      <c r="G800" s="12" t="s">
        <v>20</v>
      </c>
      <c r="H800" s="13"/>
      <c r="I800" s="14"/>
      <c r="J800" s="15" t="str">
        <f t="shared" ref="J800:J807" si="26">IF(AND(H800&lt;&gt;"",I800&lt;&gt;""),H800*I800,"")</f>
        <v/>
      </c>
      <c r="K800" s="15" t="str">
        <f t="shared" ref="K800:K807" si="27">IF(J800&lt;&gt;"",J800*1.2,"")</f>
        <v/>
      </c>
    </row>
    <row r="801" spans="1:13" ht="25.5" hidden="1" customHeight="1" x14ac:dyDescent="0.25">
      <c r="A801" s="1">
        <f>A797</f>
        <v>0</v>
      </c>
      <c r="B801" s="51"/>
      <c r="C801" s="52"/>
      <c r="D801" s="29"/>
      <c r="E801" s="57"/>
      <c r="F801" s="58"/>
      <c r="G801" s="30" t="s">
        <v>20</v>
      </c>
      <c r="H801" s="31"/>
      <c r="I801" s="32"/>
      <c r="J801" s="33" t="str">
        <f t="shared" si="26"/>
        <v/>
      </c>
      <c r="K801" s="33" t="str">
        <f t="shared" si="27"/>
        <v/>
      </c>
    </row>
    <row r="802" spans="1:13" ht="25.5" hidden="1" customHeight="1" thickBot="1" x14ac:dyDescent="0.3">
      <c r="A802" s="1">
        <f>A797</f>
        <v>0</v>
      </c>
      <c r="B802" s="53"/>
      <c r="C802" s="54"/>
      <c r="D802" s="34"/>
      <c r="E802" s="59"/>
      <c r="F802" s="60"/>
      <c r="G802" s="35" t="s">
        <v>20</v>
      </c>
      <c r="H802" s="36"/>
      <c r="I802" s="37"/>
      <c r="J802" s="38" t="str">
        <f t="shared" si="26"/>
        <v/>
      </c>
      <c r="K802" s="38" t="str">
        <f t="shared" si="27"/>
        <v/>
      </c>
    </row>
    <row r="803" spans="1:13" ht="25.5" hidden="1" customHeight="1" x14ac:dyDescent="0.25">
      <c r="A803" s="1">
        <f>A797</f>
        <v>0</v>
      </c>
      <c r="B803" s="49" t="s">
        <v>33</v>
      </c>
      <c r="C803" s="50"/>
      <c r="D803" s="28"/>
      <c r="E803" s="55"/>
      <c r="F803" s="56"/>
      <c r="G803" s="12" t="s">
        <v>20</v>
      </c>
      <c r="H803" s="13"/>
      <c r="I803" s="14"/>
      <c r="J803" s="15" t="str">
        <f t="shared" si="26"/>
        <v/>
      </c>
      <c r="K803" s="15" t="str">
        <f t="shared" si="27"/>
        <v/>
      </c>
    </row>
    <row r="804" spans="1:13" ht="25.5" hidden="1" customHeight="1" x14ac:dyDescent="0.25">
      <c r="A804" s="1">
        <f>A797</f>
        <v>0</v>
      </c>
      <c r="B804" s="51"/>
      <c r="C804" s="52"/>
      <c r="D804" s="29"/>
      <c r="E804" s="57"/>
      <c r="F804" s="58"/>
      <c r="G804" s="30" t="s">
        <v>20</v>
      </c>
      <c r="H804" s="31"/>
      <c r="I804" s="32"/>
      <c r="J804" s="33" t="str">
        <f t="shared" si="26"/>
        <v/>
      </c>
      <c r="K804" s="33" t="str">
        <f t="shared" si="27"/>
        <v/>
      </c>
    </row>
    <row r="805" spans="1:13" ht="25.5" hidden="1" customHeight="1" thickBot="1" x14ac:dyDescent="0.3">
      <c r="A805" s="1">
        <f>A797</f>
        <v>0</v>
      </c>
      <c r="B805" s="53"/>
      <c r="C805" s="54"/>
      <c r="D805" s="34"/>
      <c r="E805" s="59"/>
      <c r="F805" s="60"/>
      <c r="G805" s="35" t="s">
        <v>20</v>
      </c>
      <c r="H805" s="36"/>
      <c r="I805" s="37"/>
      <c r="J805" s="38" t="str">
        <f t="shared" si="26"/>
        <v/>
      </c>
      <c r="K805" s="38" t="str">
        <f t="shared" si="27"/>
        <v/>
      </c>
    </row>
    <row r="806" spans="1:13" ht="25.5" hidden="1" customHeight="1" x14ac:dyDescent="0.25">
      <c r="A806" s="1">
        <f>A797</f>
        <v>0</v>
      </c>
      <c r="B806" s="49" t="s">
        <v>34</v>
      </c>
      <c r="C806" s="50"/>
      <c r="D806" s="28" t="s">
        <v>35</v>
      </c>
      <c r="E806" s="61" t="s">
        <v>36</v>
      </c>
      <c r="F806" s="62"/>
      <c r="G806" s="12" t="s">
        <v>36</v>
      </c>
      <c r="H806" s="13"/>
      <c r="I806" s="14">
        <v>1</v>
      </c>
      <c r="J806" s="15" t="str">
        <f t="shared" si="26"/>
        <v/>
      </c>
      <c r="K806" s="15" t="str">
        <f t="shared" si="27"/>
        <v/>
      </c>
    </row>
    <row r="807" spans="1:13" ht="25.5" hidden="1" customHeight="1" thickBot="1" x14ac:dyDescent="0.3">
      <c r="A807" s="1">
        <f>A797</f>
        <v>0</v>
      </c>
      <c r="B807" s="53"/>
      <c r="C807" s="54"/>
      <c r="D807" s="34" t="s">
        <v>37</v>
      </c>
      <c r="E807" s="63" t="s">
        <v>36</v>
      </c>
      <c r="F807" s="64"/>
      <c r="G807" s="35" t="s">
        <v>36</v>
      </c>
      <c r="H807" s="36"/>
      <c r="I807" s="37">
        <v>1</v>
      </c>
      <c r="J807" s="38" t="str">
        <f t="shared" si="26"/>
        <v/>
      </c>
      <c r="K807" s="38" t="str">
        <f t="shared" si="27"/>
        <v/>
      </c>
    </row>
    <row r="808" spans="1:13" ht="25.5" hidden="1" customHeight="1" thickBot="1" x14ac:dyDescent="0.3">
      <c r="A808" s="1">
        <f>A797</f>
        <v>0</v>
      </c>
      <c r="B808" s="16"/>
      <c r="C808" s="17"/>
      <c r="D808" s="17"/>
      <c r="E808" s="17"/>
      <c r="F808" s="17"/>
      <c r="G808" s="17"/>
      <c r="H808" s="18"/>
      <c r="I808" s="18" t="s">
        <v>21</v>
      </c>
      <c r="J808" s="19" t="str">
        <f>IF(SUM(J800:J807)&gt;0,SUM(J800:J807),"")</f>
        <v/>
      </c>
      <c r="K808" s="19" t="str">
        <f>IF(SUM(K800:K807)&gt;0,SUM(K800:K807),"")</f>
        <v/>
      </c>
    </row>
    <row r="809" spans="1:13" hidden="1" x14ac:dyDescent="0.25">
      <c r="A809" s="1">
        <f>A797</f>
        <v>0</v>
      </c>
      <c r="B809" s="20" t="s">
        <v>22</v>
      </c>
    </row>
    <row r="810" spans="1:13" hidden="1" x14ac:dyDescent="0.25">
      <c r="A810" s="1">
        <f>A797</f>
        <v>0</v>
      </c>
    </row>
    <row r="811" spans="1:13" hidden="1" x14ac:dyDescent="0.25">
      <c r="A811" s="1">
        <f>A797</f>
        <v>0</v>
      </c>
    </row>
    <row r="812" spans="1:13" ht="15" hidden="1" customHeight="1" x14ac:dyDescent="0.25">
      <c r="A812" s="1">
        <f>A797*IF(COUNTA([1]summary!$H$72:$H$81)=0,1,0)</f>
        <v>0</v>
      </c>
      <c r="C812" s="41" t="s">
        <v>23</v>
      </c>
      <c r="D812" s="42"/>
      <c r="E812" s="42"/>
      <c r="F812" s="42"/>
      <c r="G812" s="42"/>
      <c r="H812" s="42"/>
      <c r="I812" s="42"/>
      <c r="J812" s="43"/>
    </row>
    <row r="813" spans="1:13" hidden="1" x14ac:dyDescent="0.25">
      <c r="A813" s="1">
        <f>A812</f>
        <v>0</v>
      </c>
      <c r="C813" s="44"/>
      <c r="D813" s="45"/>
      <c r="E813" s="45"/>
      <c r="F813" s="45"/>
      <c r="G813" s="45"/>
      <c r="H813" s="45"/>
      <c r="I813" s="45"/>
      <c r="J813" s="46"/>
    </row>
    <row r="814" spans="1:13" hidden="1" x14ac:dyDescent="0.25">
      <c r="A814" s="1">
        <f>A812</f>
        <v>0</v>
      </c>
    </row>
    <row r="815" spans="1:13" hidden="1" x14ac:dyDescent="0.25">
      <c r="A815" s="1">
        <f>A812</f>
        <v>0</v>
      </c>
    </row>
    <row r="816" spans="1:13" hidden="1" x14ac:dyDescent="0.25">
      <c r="A816" s="1">
        <f>A797*IF([1]summary!$F$12='Príloha č. 1'!M816,1,0)</f>
        <v>0</v>
      </c>
      <c r="B816" s="47" t="s">
        <v>38</v>
      </c>
      <c r="C816" s="47"/>
      <c r="D816" s="47"/>
      <c r="E816" s="47"/>
      <c r="F816" s="47"/>
      <c r="G816" s="47"/>
      <c r="H816" s="47"/>
      <c r="I816" s="47"/>
      <c r="J816" s="47"/>
      <c r="K816" s="47"/>
      <c r="M816" s="5" t="s">
        <v>24</v>
      </c>
    </row>
    <row r="817" spans="1:13" hidden="1" x14ac:dyDescent="0.25">
      <c r="A817" s="1">
        <f>A816</f>
        <v>0</v>
      </c>
    </row>
    <row r="818" spans="1:13" ht="15" hidden="1" customHeight="1" x14ac:dyDescent="0.25">
      <c r="A818" s="1">
        <f>A816</f>
        <v>0</v>
      </c>
      <c r="B818" s="48" t="s">
        <v>25</v>
      </c>
      <c r="C818" s="48"/>
      <c r="D818" s="48"/>
      <c r="E818" s="48"/>
      <c r="F818" s="48"/>
      <c r="G818" s="48"/>
      <c r="H818" s="48"/>
      <c r="I818" s="48"/>
      <c r="J818" s="48"/>
      <c r="K818" s="48"/>
    </row>
    <row r="819" spans="1:13" hidden="1" x14ac:dyDescent="0.25">
      <c r="A819" s="1">
        <f>A816</f>
        <v>0</v>
      </c>
      <c r="B819" s="48"/>
      <c r="C819" s="48"/>
      <c r="D819" s="48"/>
      <c r="E819" s="48"/>
      <c r="F819" s="48"/>
      <c r="G819" s="48"/>
      <c r="H819" s="48"/>
      <c r="I819" s="48"/>
      <c r="J819" s="48"/>
      <c r="K819" s="48"/>
    </row>
    <row r="820" spans="1:13" hidden="1" x14ac:dyDescent="0.25">
      <c r="A820" s="1">
        <f>A816</f>
        <v>0</v>
      </c>
    </row>
    <row r="821" spans="1:13" hidden="1" x14ac:dyDescent="0.25">
      <c r="A821" s="1">
        <f>A822</f>
        <v>0</v>
      </c>
    </row>
    <row r="822" spans="1:13" hidden="1" x14ac:dyDescent="0.25">
      <c r="A822" s="1">
        <f>A797*IF(COUNTA([1]summary!$H$72:$H$81)=0,IF([1]summary!$G$20="všetky predmety spolu",0,1),IF([1]summary!$E$58="cenové ponuky komplexne",0,1))</f>
        <v>0</v>
      </c>
      <c r="C822" s="21" t="s">
        <v>26</v>
      </c>
      <c r="D822" s="22"/>
    </row>
    <row r="823" spans="1:13" s="23" customFormat="1" hidden="1" x14ac:dyDescent="0.25">
      <c r="A823" s="1">
        <f>A822</f>
        <v>0</v>
      </c>
      <c r="C823" s="21"/>
    </row>
    <row r="824" spans="1:13" s="23" customFormat="1" ht="15" hidden="1" customHeight="1" x14ac:dyDescent="0.25">
      <c r="A824" s="1">
        <f>A822</f>
        <v>0</v>
      </c>
      <c r="C824" s="21" t="s">
        <v>27</v>
      </c>
      <c r="D824" s="22"/>
      <c r="G824" s="24"/>
      <c r="H824" s="24"/>
      <c r="I824" s="24"/>
      <c r="J824" s="24"/>
      <c r="K824" s="24"/>
    </row>
    <row r="825" spans="1:13" s="23" customFormat="1" hidden="1" x14ac:dyDescent="0.25">
      <c r="A825" s="1">
        <f>A822</f>
        <v>0</v>
      </c>
      <c r="F825" s="25"/>
      <c r="G825" s="39" t="str">
        <f>"podpis a pečiatka "&amp;IF(COUNTA([1]summary!$H$72:$H$81)=0,"navrhovateľa","dodávateľa")</f>
        <v>podpis a pečiatka dodávateľa</v>
      </c>
      <c r="H825" s="39"/>
      <c r="I825" s="39"/>
      <c r="J825" s="39"/>
      <c r="K825" s="39"/>
    </row>
    <row r="826" spans="1:13" s="23" customFormat="1" hidden="1" x14ac:dyDescent="0.25">
      <c r="A826" s="1">
        <f>A822</f>
        <v>0</v>
      </c>
      <c r="F826" s="25"/>
      <c r="G826" s="26"/>
      <c r="H826" s="26"/>
      <c r="I826" s="26"/>
      <c r="J826" s="26"/>
      <c r="K826" s="26"/>
    </row>
    <row r="827" spans="1:13" ht="15" hidden="1" customHeight="1" x14ac:dyDescent="0.25">
      <c r="A827" s="1">
        <f>A822*IF(COUNTA([1]summary!$H$72:$H$81)=0,1,0)</f>
        <v>0</v>
      </c>
      <c r="B827" s="40" t="s">
        <v>28</v>
      </c>
      <c r="C827" s="40"/>
      <c r="D827" s="40"/>
      <c r="E827" s="40"/>
      <c r="F827" s="40"/>
      <c r="G827" s="40"/>
      <c r="H827" s="40"/>
      <c r="I827" s="40"/>
      <c r="J827" s="40"/>
      <c r="K827" s="40"/>
      <c r="L827" s="27"/>
    </row>
    <row r="828" spans="1:13" hidden="1" x14ac:dyDescent="0.25">
      <c r="A828" s="1">
        <f>A827</f>
        <v>0</v>
      </c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27"/>
    </row>
    <row r="829" spans="1:13" ht="15" hidden="1" customHeight="1" x14ac:dyDescent="0.25">
      <c r="A829" s="1">
        <f>A822*IF(A827=1,0,1)</f>
        <v>0</v>
      </c>
      <c r="B829" s="40" t="s">
        <v>29</v>
      </c>
      <c r="C829" s="40"/>
      <c r="D829" s="40"/>
      <c r="E829" s="40"/>
      <c r="F829" s="40"/>
      <c r="G829" s="40"/>
      <c r="H829" s="40"/>
      <c r="I829" s="40"/>
      <c r="J829" s="40"/>
      <c r="K829" s="40"/>
      <c r="L829" s="27"/>
    </row>
    <row r="830" spans="1:13" hidden="1" x14ac:dyDescent="0.25">
      <c r="A830" s="1">
        <f>A829</f>
        <v>0</v>
      </c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27"/>
    </row>
    <row r="831" spans="1:13" s="1" customFormat="1" ht="21" hidden="1" x14ac:dyDescent="0.25">
      <c r="A831" s="1">
        <f>A853*A822</f>
        <v>0</v>
      </c>
      <c r="B831" s="3"/>
      <c r="C831" s="4"/>
      <c r="D831" s="4"/>
      <c r="E831" s="4"/>
      <c r="F831" s="4"/>
      <c r="G831" s="4"/>
      <c r="H831" s="4"/>
      <c r="I831" s="4"/>
      <c r="J831" s="84" t="str">
        <f>IF(COUNTA([1]summary!$H$72:$H$81)=0,'[1]Výzva na prieskum trhu'!$C$139,'[1]Výzva na predloženie CP'!$B$324)</f>
        <v xml:space="preserve">Príloha č. 2: </v>
      </c>
      <c r="K831" s="84"/>
    </row>
    <row r="832" spans="1:13" s="1" customFormat="1" ht="23.25" hidden="1" x14ac:dyDescent="0.25">
      <c r="A832" s="1">
        <f>A853*A822</f>
        <v>0</v>
      </c>
      <c r="B832" s="85" t="str">
        <f>IF(COUNTA([1]summary!$H$72:$H$81)=0,'[1]Výzva na prieskum trhu'!$B$2,'[1]Výzva na predloženie CP'!$B$2)</f>
        <v>Výzva na predloženie cenovej ponuky</v>
      </c>
      <c r="C832" s="85"/>
      <c r="D832" s="85"/>
      <c r="E832" s="85"/>
      <c r="F832" s="85"/>
      <c r="G832" s="85"/>
      <c r="H832" s="85"/>
      <c r="I832" s="85"/>
      <c r="J832" s="85"/>
      <c r="K832" s="85"/>
      <c r="M832" s="5"/>
    </row>
    <row r="833" spans="1:13" s="1" customFormat="1" hidden="1" x14ac:dyDescent="0.25">
      <c r="A833" s="1">
        <f>A853*A822</f>
        <v>0</v>
      </c>
      <c r="B833" s="6"/>
      <c r="C833" s="6"/>
      <c r="D833" s="6"/>
      <c r="E833" s="6"/>
      <c r="F833" s="6"/>
      <c r="G833" s="6"/>
      <c r="H833" s="6"/>
      <c r="I833" s="6"/>
      <c r="J833" s="6"/>
      <c r="K833" s="6"/>
      <c r="M833" s="5"/>
    </row>
    <row r="834" spans="1:13" s="1" customFormat="1" ht="23.25" hidden="1" x14ac:dyDescent="0.25">
      <c r="A834" s="1">
        <f>A853*A822</f>
        <v>0</v>
      </c>
      <c r="B834" s="85" t="str">
        <f>IF(COUNTA([1]summary!$H$72:$H$81)=0,'[1]Výzva na prieskum trhu'!$E$139,'[1]Výzva na predloženie CP'!$E$324)</f>
        <v>Zmluva o dielo - Rozpočet cenovej ponuky</v>
      </c>
      <c r="C834" s="85"/>
      <c r="D834" s="85"/>
      <c r="E834" s="85"/>
      <c r="F834" s="85"/>
      <c r="G834" s="85"/>
      <c r="H834" s="85"/>
      <c r="I834" s="85"/>
      <c r="J834" s="85"/>
      <c r="K834" s="85"/>
      <c r="M834" s="5"/>
    </row>
    <row r="835" spans="1:13" hidden="1" x14ac:dyDescent="0.25">
      <c r="A835" s="1">
        <f>A853*A822</f>
        <v>0</v>
      </c>
    </row>
    <row r="836" spans="1:13" ht="15" hidden="1" customHeight="1" x14ac:dyDescent="0.25">
      <c r="A836" s="1">
        <f>A853*A822</f>
        <v>0</v>
      </c>
      <c r="B836" s="48" t="s">
        <v>30</v>
      </c>
      <c r="C836" s="48"/>
      <c r="D836" s="48"/>
      <c r="E836" s="48"/>
      <c r="F836" s="48"/>
      <c r="G836" s="48"/>
      <c r="H836" s="48"/>
      <c r="I836" s="48"/>
      <c r="J836" s="48"/>
      <c r="K836" s="48"/>
    </row>
    <row r="837" spans="1:13" hidden="1" x14ac:dyDescent="0.25">
      <c r="A837" s="1">
        <f>A853*A822</f>
        <v>0</v>
      </c>
      <c r="B837" s="48"/>
      <c r="C837" s="48"/>
      <c r="D837" s="48"/>
      <c r="E837" s="48"/>
      <c r="F837" s="48"/>
      <c r="G837" s="48"/>
      <c r="H837" s="48"/>
      <c r="I837" s="48"/>
      <c r="J837" s="48"/>
      <c r="K837" s="48"/>
    </row>
    <row r="838" spans="1:13" hidden="1" x14ac:dyDescent="0.25">
      <c r="A838" s="1">
        <f>A853*A822</f>
        <v>0</v>
      </c>
      <c r="B838" s="48"/>
      <c r="C838" s="48"/>
      <c r="D838" s="48"/>
      <c r="E838" s="48"/>
      <c r="F838" s="48"/>
      <c r="G838" s="48"/>
      <c r="H838" s="48"/>
      <c r="I838" s="48"/>
      <c r="J838" s="48"/>
      <c r="K838" s="48"/>
    </row>
    <row r="839" spans="1:13" hidden="1" x14ac:dyDescent="0.25">
      <c r="A839" s="1">
        <f>A853*A822</f>
        <v>0</v>
      </c>
    </row>
    <row r="840" spans="1:13" s="1" customFormat="1" ht="19.5" hidden="1" customHeight="1" thickBot="1" x14ac:dyDescent="0.3">
      <c r="A840" s="1">
        <f>A853*A822</f>
        <v>0</v>
      </c>
      <c r="C840" s="116" t="str">
        <f>"Identifikačné údaje "&amp;IF(OR([1]summary!$K$41="",[1]summary!$K$41&gt;=[1]summary!$K$39),"navrhovateľa:","dodávateľa:")</f>
        <v>Identifikačné údaje navrhovateľa:</v>
      </c>
      <c r="D840" s="117"/>
      <c r="E840" s="117"/>
      <c r="F840" s="117"/>
      <c r="G840" s="118"/>
    </row>
    <row r="841" spans="1:13" s="1" customFormat="1" ht="19.5" hidden="1" customHeight="1" x14ac:dyDescent="0.25">
      <c r="A841" s="1">
        <f>A853*A822</f>
        <v>0</v>
      </c>
      <c r="C841" s="119" t="s">
        <v>3</v>
      </c>
      <c r="D841" s="120"/>
      <c r="E841" s="121"/>
      <c r="F841" s="122"/>
      <c r="G841" s="123"/>
    </row>
    <row r="842" spans="1:13" s="1" customFormat="1" ht="39" hidden="1" customHeight="1" x14ac:dyDescent="0.25">
      <c r="A842" s="1">
        <f>A853*A822</f>
        <v>0</v>
      </c>
      <c r="C842" s="114" t="s">
        <v>4</v>
      </c>
      <c r="D842" s="115"/>
      <c r="E842" s="106"/>
      <c r="F842" s="107"/>
      <c r="G842" s="108"/>
    </row>
    <row r="843" spans="1:13" s="1" customFormat="1" ht="19.5" hidden="1" customHeight="1" x14ac:dyDescent="0.25">
      <c r="A843" s="1">
        <f>A853*A822</f>
        <v>0</v>
      </c>
      <c r="C843" s="104" t="s">
        <v>5</v>
      </c>
      <c r="D843" s="105"/>
      <c r="E843" s="106"/>
      <c r="F843" s="107"/>
      <c r="G843" s="108"/>
    </row>
    <row r="844" spans="1:13" s="1" customFormat="1" ht="19.5" hidden="1" customHeight="1" x14ac:dyDescent="0.25">
      <c r="A844" s="1">
        <f>A853*A822</f>
        <v>0</v>
      </c>
      <c r="C844" s="104" t="s">
        <v>6</v>
      </c>
      <c r="D844" s="105"/>
      <c r="E844" s="106"/>
      <c r="F844" s="107"/>
      <c r="G844" s="108"/>
    </row>
    <row r="845" spans="1:13" s="1" customFormat="1" ht="19.5" hidden="1" customHeight="1" x14ac:dyDescent="0.25">
      <c r="A845" s="1">
        <f>A853*A822</f>
        <v>0</v>
      </c>
      <c r="C845" s="104" t="s">
        <v>7</v>
      </c>
      <c r="D845" s="105"/>
      <c r="E845" s="106"/>
      <c r="F845" s="107"/>
      <c r="G845" s="108"/>
    </row>
    <row r="846" spans="1:13" s="1" customFormat="1" ht="19.5" hidden="1" customHeight="1" x14ac:dyDescent="0.25">
      <c r="A846" s="1">
        <f>A853*A822</f>
        <v>0</v>
      </c>
      <c r="C846" s="104" t="s">
        <v>8</v>
      </c>
      <c r="D846" s="105"/>
      <c r="E846" s="106"/>
      <c r="F846" s="107"/>
      <c r="G846" s="108"/>
    </row>
    <row r="847" spans="1:13" s="1" customFormat="1" ht="19.5" hidden="1" customHeight="1" x14ac:dyDescent="0.25">
      <c r="A847" s="1">
        <f>A853*A822</f>
        <v>0</v>
      </c>
      <c r="C847" s="104" t="s">
        <v>9</v>
      </c>
      <c r="D847" s="105"/>
      <c r="E847" s="106"/>
      <c r="F847" s="107"/>
      <c r="G847" s="108"/>
    </row>
    <row r="848" spans="1:13" s="1" customFormat="1" ht="19.5" hidden="1" customHeight="1" x14ac:dyDescent="0.25">
      <c r="A848" s="1">
        <f>A853*A822</f>
        <v>0</v>
      </c>
      <c r="C848" s="104" t="s">
        <v>10</v>
      </c>
      <c r="D848" s="105"/>
      <c r="E848" s="106"/>
      <c r="F848" s="107"/>
      <c r="G848" s="108"/>
    </row>
    <row r="849" spans="1:11" s="1" customFormat="1" ht="19.5" hidden="1" customHeight="1" x14ac:dyDescent="0.25">
      <c r="A849" s="1">
        <f>A853*A822</f>
        <v>0</v>
      </c>
      <c r="C849" s="104" t="s">
        <v>11</v>
      </c>
      <c r="D849" s="105"/>
      <c r="E849" s="106"/>
      <c r="F849" s="107"/>
      <c r="G849" s="108"/>
    </row>
    <row r="850" spans="1:11" s="1" customFormat="1" ht="19.5" hidden="1" customHeight="1" thickBot="1" x14ac:dyDescent="0.3">
      <c r="A850" s="1">
        <f>A853*A822</f>
        <v>0</v>
      </c>
      <c r="C850" s="109" t="s">
        <v>12</v>
      </c>
      <c r="D850" s="110"/>
      <c r="E850" s="111"/>
      <c r="F850" s="112"/>
      <c r="G850" s="113"/>
    </row>
    <row r="851" spans="1:11" hidden="1" x14ac:dyDescent="0.25">
      <c r="A851" s="1">
        <f>A853*A822</f>
        <v>0</v>
      </c>
    </row>
    <row r="852" spans="1:11" hidden="1" x14ac:dyDescent="0.25">
      <c r="A852" s="1">
        <f>A853*A822</f>
        <v>0</v>
      </c>
    </row>
    <row r="853" spans="1:11" hidden="1" x14ac:dyDescent="0.25">
      <c r="A853">
        <f>IF(D853&lt;&gt;"",1,0)</f>
        <v>0</v>
      </c>
      <c r="B853" s="65" t="s">
        <v>13</v>
      </c>
      <c r="C853" s="65"/>
      <c r="D853" s="66" t="str">
        <f>IF([1]summary!$B$52&lt;&gt;"",[1]summary!$B$52,"")</f>
        <v/>
      </c>
      <c r="E853" s="66"/>
      <c r="F853" s="66"/>
      <c r="G853" s="66"/>
      <c r="H853" s="66"/>
      <c r="I853" s="66"/>
      <c r="J853" s="66"/>
      <c r="K853" s="8"/>
    </row>
    <row r="854" spans="1:11" hidden="1" x14ac:dyDescent="0.25">
      <c r="A854" s="1">
        <f>A853</f>
        <v>0</v>
      </c>
    </row>
    <row r="855" spans="1:11" ht="54.95" hidden="1" customHeight="1" thickBot="1" x14ac:dyDescent="0.3">
      <c r="A855" s="1">
        <f>A853</f>
        <v>0</v>
      </c>
      <c r="B855" s="67" t="s">
        <v>14</v>
      </c>
      <c r="C855" s="68"/>
      <c r="D855" s="69"/>
      <c r="E855" s="70" t="s">
        <v>31</v>
      </c>
      <c r="F855" s="71"/>
      <c r="G855" s="9" t="s">
        <v>15</v>
      </c>
      <c r="H855" s="10" t="s">
        <v>16</v>
      </c>
      <c r="I855" s="9" t="s">
        <v>17</v>
      </c>
      <c r="J855" s="11" t="s">
        <v>18</v>
      </c>
      <c r="K855" s="11" t="s">
        <v>19</v>
      </c>
    </row>
    <row r="856" spans="1:11" ht="25.5" hidden="1" customHeight="1" x14ac:dyDescent="0.25">
      <c r="A856" s="1">
        <f>A853</f>
        <v>0</v>
      </c>
      <c r="B856" s="49" t="s">
        <v>32</v>
      </c>
      <c r="C856" s="50"/>
      <c r="D856" s="28"/>
      <c r="E856" s="94"/>
      <c r="F856" s="95"/>
      <c r="G856" s="12" t="s">
        <v>20</v>
      </c>
      <c r="H856" s="13"/>
      <c r="I856" s="14"/>
      <c r="J856" s="15" t="str">
        <f t="shared" ref="J856:J863" si="28">IF(AND(H856&lt;&gt;"",I856&lt;&gt;""),H856*I856,"")</f>
        <v/>
      </c>
      <c r="K856" s="15" t="str">
        <f t="shared" ref="K856:K863" si="29">IF(J856&lt;&gt;"",J856*1.2,"")</f>
        <v/>
      </c>
    </row>
    <row r="857" spans="1:11" ht="25.5" hidden="1" customHeight="1" x14ac:dyDescent="0.25">
      <c r="A857" s="1">
        <f>A853</f>
        <v>0</v>
      </c>
      <c r="B857" s="51"/>
      <c r="C857" s="52"/>
      <c r="D857" s="29"/>
      <c r="E857" s="96"/>
      <c r="F857" s="97"/>
      <c r="G857" s="30" t="s">
        <v>20</v>
      </c>
      <c r="H857" s="31"/>
      <c r="I857" s="32"/>
      <c r="J857" s="33" t="str">
        <f t="shared" si="28"/>
        <v/>
      </c>
      <c r="K857" s="33" t="str">
        <f t="shared" si="29"/>
        <v/>
      </c>
    </row>
    <row r="858" spans="1:11" ht="25.5" hidden="1" customHeight="1" thickBot="1" x14ac:dyDescent="0.3">
      <c r="A858" s="1">
        <f>A853</f>
        <v>0</v>
      </c>
      <c r="B858" s="53"/>
      <c r="C858" s="54"/>
      <c r="D858" s="34"/>
      <c r="E858" s="98"/>
      <c r="F858" s="99"/>
      <c r="G858" s="35" t="s">
        <v>20</v>
      </c>
      <c r="H858" s="36"/>
      <c r="I858" s="37"/>
      <c r="J858" s="38" t="str">
        <f t="shared" si="28"/>
        <v/>
      </c>
      <c r="K858" s="38" t="str">
        <f t="shared" si="29"/>
        <v/>
      </c>
    </row>
    <row r="859" spans="1:11" ht="25.5" hidden="1" customHeight="1" x14ac:dyDescent="0.25">
      <c r="A859" s="1">
        <f>A853</f>
        <v>0</v>
      </c>
      <c r="B859" s="49" t="s">
        <v>33</v>
      </c>
      <c r="C859" s="50"/>
      <c r="D859" s="28"/>
      <c r="E859" s="94"/>
      <c r="F859" s="95"/>
      <c r="G859" s="12" t="s">
        <v>20</v>
      </c>
      <c r="H859" s="13"/>
      <c r="I859" s="14"/>
      <c r="J859" s="15" t="str">
        <f t="shared" si="28"/>
        <v/>
      </c>
      <c r="K859" s="15" t="str">
        <f t="shared" si="29"/>
        <v/>
      </c>
    </row>
    <row r="860" spans="1:11" ht="25.5" hidden="1" customHeight="1" x14ac:dyDescent="0.25">
      <c r="A860" s="1">
        <f>A853</f>
        <v>0</v>
      </c>
      <c r="B860" s="51"/>
      <c r="C860" s="52"/>
      <c r="D860" s="29"/>
      <c r="E860" s="96"/>
      <c r="F860" s="97"/>
      <c r="G860" s="30" t="s">
        <v>20</v>
      </c>
      <c r="H860" s="31"/>
      <c r="I860" s="32"/>
      <c r="J860" s="33" t="str">
        <f t="shared" si="28"/>
        <v/>
      </c>
      <c r="K860" s="33" t="str">
        <f t="shared" si="29"/>
        <v/>
      </c>
    </row>
    <row r="861" spans="1:11" ht="25.5" hidden="1" customHeight="1" thickBot="1" x14ac:dyDescent="0.3">
      <c r="A861" s="1">
        <f>A853</f>
        <v>0</v>
      </c>
      <c r="B861" s="53"/>
      <c r="C861" s="54"/>
      <c r="D861" s="34"/>
      <c r="E861" s="98"/>
      <c r="F861" s="99"/>
      <c r="G861" s="35" t="s">
        <v>20</v>
      </c>
      <c r="H861" s="36"/>
      <c r="I861" s="37"/>
      <c r="J861" s="38" t="str">
        <f t="shared" si="28"/>
        <v/>
      </c>
      <c r="K861" s="38" t="str">
        <f t="shared" si="29"/>
        <v/>
      </c>
    </row>
    <row r="862" spans="1:11" ht="25.5" hidden="1" customHeight="1" x14ac:dyDescent="0.25">
      <c r="A862" s="1">
        <f>A853</f>
        <v>0</v>
      </c>
      <c r="B862" s="49" t="s">
        <v>34</v>
      </c>
      <c r="C862" s="50"/>
      <c r="D862" s="28" t="s">
        <v>35</v>
      </c>
      <c r="E862" s="100" t="s">
        <v>36</v>
      </c>
      <c r="F862" s="101"/>
      <c r="G862" s="12" t="s">
        <v>36</v>
      </c>
      <c r="H862" s="13"/>
      <c r="I862" s="14">
        <v>1</v>
      </c>
      <c r="J862" s="15" t="str">
        <f t="shared" si="28"/>
        <v/>
      </c>
      <c r="K862" s="15" t="str">
        <f t="shared" si="29"/>
        <v/>
      </c>
    </row>
    <row r="863" spans="1:11" ht="25.5" hidden="1" customHeight="1" thickBot="1" x14ac:dyDescent="0.3">
      <c r="A863" s="1">
        <f>A853</f>
        <v>0</v>
      </c>
      <c r="B863" s="53"/>
      <c r="C863" s="54"/>
      <c r="D863" s="34" t="s">
        <v>37</v>
      </c>
      <c r="E863" s="102" t="s">
        <v>36</v>
      </c>
      <c r="F863" s="103"/>
      <c r="G863" s="35" t="s">
        <v>36</v>
      </c>
      <c r="H863" s="36"/>
      <c r="I863" s="37">
        <v>1</v>
      </c>
      <c r="J863" s="38" t="str">
        <f t="shared" si="28"/>
        <v/>
      </c>
      <c r="K863" s="38" t="str">
        <f t="shared" si="29"/>
        <v/>
      </c>
    </row>
    <row r="864" spans="1:11" ht="25.5" hidden="1" customHeight="1" thickBot="1" x14ac:dyDescent="0.3">
      <c r="A864" s="1">
        <f>A853</f>
        <v>0</v>
      </c>
      <c r="B864" s="16"/>
      <c r="C864" s="17"/>
      <c r="D864" s="17"/>
      <c r="E864" s="17"/>
      <c r="F864" s="17"/>
      <c r="G864" s="17"/>
      <c r="H864" s="18"/>
      <c r="I864" s="18" t="s">
        <v>21</v>
      </c>
      <c r="J864" s="19" t="str">
        <f>IF(SUM(J856:J863)&gt;0,SUM(J856:J863),"")</f>
        <v/>
      </c>
      <c r="K864" s="19" t="str">
        <f>IF(SUM(K856:K863)&gt;0,SUM(K856:K863),"")</f>
        <v/>
      </c>
    </row>
    <row r="865" spans="1:13" hidden="1" x14ac:dyDescent="0.25">
      <c r="A865" s="1">
        <f>A853</f>
        <v>0</v>
      </c>
      <c r="B865" s="20" t="s">
        <v>22</v>
      </c>
    </row>
    <row r="866" spans="1:13" hidden="1" x14ac:dyDescent="0.25">
      <c r="A866" s="1">
        <f>A853</f>
        <v>0</v>
      </c>
    </row>
    <row r="867" spans="1:13" hidden="1" x14ac:dyDescent="0.25">
      <c r="A867" s="1">
        <f>A853</f>
        <v>0</v>
      </c>
    </row>
    <row r="868" spans="1:13" hidden="1" x14ac:dyDescent="0.25">
      <c r="A868" s="1">
        <f>A853*IF(COUNTA([1]summary!$H$72:$H$81)=0,1,0)</f>
        <v>0</v>
      </c>
      <c r="C868" s="41" t="s">
        <v>23</v>
      </c>
      <c r="D868" s="42"/>
      <c r="E868" s="42"/>
      <c r="F868" s="42"/>
      <c r="G868" s="42"/>
      <c r="H868" s="42"/>
      <c r="I868" s="42"/>
      <c r="J868" s="43"/>
    </row>
    <row r="869" spans="1:13" hidden="1" x14ac:dyDescent="0.25">
      <c r="A869" s="1">
        <f>A868</f>
        <v>0</v>
      </c>
      <c r="C869" s="44"/>
      <c r="D869" s="45"/>
      <c r="E869" s="45"/>
      <c r="F869" s="45"/>
      <c r="G869" s="45"/>
      <c r="H869" s="45"/>
      <c r="I869" s="45"/>
      <c r="J869" s="46"/>
    </row>
    <row r="870" spans="1:13" hidden="1" x14ac:dyDescent="0.25">
      <c r="A870" s="1">
        <f>A868</f>
        <v>0</v>
      </c>
    </row>
    <row r="871" spans="1:13" hidden="1" x14ac:dyDescent="0.25">
      <c r="A871" s="1">
        <f>A868</f>
        <v>0</v>
      </c>
    </row>
    <row r="872" spans="1:13" hidden="1" x14ac:dyDescent="0.25">
      <c r="A872" s="1">
        <f>A853*IF([1]summary!$F$12='Príloha č. 1'!M872,1,0)</f>
        <v>0</v>
      </c>
      <c r="B872" s="47" t="s">
        <v>38</v>
      </c>
      <c r="C872" s="47"/>
      <c r="D872" s="47"/>
      <c r="E872" s="47"/>
      <c r="F872" s="47"/>
      <c r="G872" s="47"/>
      <c r="H872" s="47"/>
      <c r="I872" s="47"/>
      <c r="J872" s="47"/>
      <c r="K872" s="47"/>
      <c r="M872" s="5" t="s">
        <v>24</v>
      </c>
    </row>
    <row r="873" spans="1:13" hidden="1" x14ac:dyDescent="0.25">
      <c r="A873" s="1">
        <f>A872</f>
        <v>0</v>
      </c>
    </row>
    <row r="874" spans="1:13" ht="15" hidden="1" customHeight="1" x14ac:dyDescent="0.25">
      <c r="A874" s="1">
        <f>A872</f>
        <v>0</v>
      </c>
      <c r="B874" s="48" t="s">
        <v>25</v>
      </c>
      <c r="C874" s="48"/>
      <c r="D874" s="48"/>
      <c r="E874" s="48"/>
      <c r="F874" s="48"/>
      <c r="G874" s="48"/>
      <c r="H874" s="48"/>
      <c r="I874" s="48"/>
      <c r="J874" s="48"/>
      <c r="K874" s="48"/>
    </row>
    <row r="875" spans="1:13" hidden="1" x14ac:dyDescent="0.25">
      <c r="A875" s="1">
        <f>A872</f>
        <v>0</v>
      </c>
      <c r="B875" s="48"/>
      <c r="C875" s="48"/>
      <c r="D875" s="48"/>
      <c r="E875" s="48"/>
      <c r="F875" s="48"/>
      <c r="G875" s="48"/>
      <c r="H875" s="48"/>
      <c r="I875" s="48"/>
      <c r="J875" s="48"/>
      <c r="K875" s="48"/>
    </row>
    <row r="876" spans="1:13" hidden="1" x14ac:dyDescent="0.25">
      <c r="A876" s="1">
        <f>A872</f>
        <v>0</v>
      </c>
    </row>
    <row r="877" spans="1:13" hidden="1" x14ac:dyDescent="0.25">
      <c r="A877" s="1">
        <f>A878</f>
        <v>0</v>
      </c>
    </row>
    <row r="878" spans="1:13" hidden="1" x14ac:dyDescent="0.25">
      <c r="A878" s="1">
        <f>A853*IF(COUNTA([1]summary!$H$72:$H$81)=0,IF([1]summary!$G$20="všetky predmety spolu",0,1),IF([1]summary!$E$58="cenové ponuky komplexne",0,1))</f>
        <v>0</v>
      </c>
      <c r="C878" s="21" t="s">
        <v>26</v>
      </c>
      <c r="D878" s="22"/>
    </row>
    <row r="879" spans="1:13" s="23" customFormat="1" hidden="1" x14ac:dyDescent="0.25">
      <c r="A879" s="1">
        <f>A878</f>
        <v>0</v>
      </c>
      <c r="C879" s="21"/>
    </row>
    <row r="880" spans="1:13" s="23" customFormat="1" ht="15" hidden="1" customHeight="1" x14ac:dyDescent="0.25">
      <c r="A880" s="1">
        <f>A878</f>
        <v>0</v>
      </c>
      <c r="C880" s="21" t="s">
        <v>27</v>
      </c>
      <c r="D880" s="22"/>
      <c r="G880" s="24"/>
      <c r="H880" s="24"/>
      <c r="I880" s="24"/>
      <c r="J880" s="24"/>
      <c r="K880" s="24"/>
    </row>
    <row r="881" spans="1:13" s="23" customFormat="1" hidden="1" x14ac:dyDescent="0.25">
      <c r="A881" s="1">
        <f>A878</f>
        <v>0</v>
      </c>
      <c r="F881" s="25"/>
      <c r="G881" s="39" t="str">
        <f>"podpis a pečiatka "&amp;IF(COUNTA([1]summary!$H$72:$H$81)=0,"navrhovateľa","dodávateľa")</f>
        <v>podpis a pečiatka dodávateľa</v>
      </c>
      <c r="H881" s="39"/>
      <c r="I881" s="39"/>
      <c r="J881" s="39"/>
      <c r="K881" s="39"/>
    </row>
    <row r="882" spans="1:13" s="23" customFormat="1" hidden="1" x14ac:dyDescent="0.25">
      <c r="A882" s="1">
        <f>A878</f>
        <v>0</v>
      </c>
      <c r="F882" s="25"/>
      <c r="G882" s="26"/>
      <c r="H882" s="26"/>
      <c r="I882" s="26"/>
      <c r="J882" s="26"/>
      <c r="K882" s="26"/>
    </row>
    <row r="883" spans="1:13" ht="15" hidden="1" customHeight="1" x14ac:dyDescent="0.25">
      <c r="A883" s="1">
        <f>A878*IF(COUNTA([1]summary!$H$72:$H$81)=0,1,0)</f>
        <v>0</v>
      </c>
      <c r="B883" s="40" t="s">
        <v>28</v>
      </c>
      <c r="C883" s="40"/>
      <c r="D883" s="40"/>
      <c r="E883" s="40"/>
      <c r="F883" s="40"/>
      <c r="G883" s="40"/>
      <c r="H883" s="40"/>
      <c r="I883" s="40"/>
      <c r="J883" s="40"/>
      <c r="K883" s="40"/>
      <c r="L883" s="27"/>
    </row>
    <row r="884" spans="1:13" hidden="1" x14ac:dyDescent="0.25">
      <c r="A884" s="1">
        <f>A883</f>
        <v>0</v>
      </c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27"/>
    </row>
    <row r="885" spans="1:13" ht="15" hidden="1" customHeight="1" x14ac:dyDescent="0.25">
      <c r="A885" s="1">
        <f>A878*IF(A883=1,0,1)</f>
        <v>0</v>
      </c>
      <c r="B885" s="40" t="s">
        <v>29</v>
      </c>
      <c r="C885" s="40"/>
      <c r="D885" s="40"/>
      <c r="E885" s="40"/>
      <c r="F885" s="40"/>
      <c r="G885" s="40"/>
      <c r="H885" s="40"/>
      <c r="I885" s="40"/>
      <c r="J885" s="40"/>
      <c r="K885" s="40"/>
      <c r="L885" s="27"/>
    </row>
    <row r="886" spans="1:13" hidden="1" x14ac:dyDescent="0.25">
      <c r="A886" s="1">
        <f>A885</f>
        <v>0</v>
      </c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27"/>
    </row>
    <row r="887" spans="1:13" s="1" customFormat="1" ht="21" hidden="1" x14ac:dyDescent="0.25">
      <c r="A887" s="1">
        <f>A909*A878</f>
        <v>0</v>
      </c>
      <c r="B887" s="3"/>
      <c r="C887" s="4"/>
      <c r="D887" s="4"/>
      <c r="E887" s="4"/>
      <c r="F887" s="4"/>
      <c r="G887" s="4"/>
      <c r="H887" s="4"/>
      <c r="I887" s="4"/>
      <c r="J887" s="84" t="str">
        <f>IF(COUNTA([1]summary!$H$72:$H$81)=0,'[1]Výzva na prieskum trhu'!$C$139,'[1]Výzva na predloženie CP'!$B$324)</f>
        <v xml:space="preserve">Príloha č. 2: </v>
      </c>
      <c r="K887" s="84"/>
    </row>
    <row r="888" spans="1:13" s="1" customFormat="1" ht="23.25" hidden="1" x14ac:dyDescent="0.25">
      <c r="A888" s="1">
        <f>A909*A878</f>
        <v>0</v>
      </c>
      <c r="B888" s="85" t="str">
        <f>IF(COUNTA([1]summary!$H$72:$H$81)=0,'[1]Výzva na prieskum trhu'!$B$2,'[1]Výzva na predloženie CP'!$B$2)</f>
        <v>Výzva na predloženie cenovej ponuky</v>
      </c>
      <c r="C888" s="85"/>
      <c r="D888" s="85"/>
      <c r="E888" s="85"/>
      <c r="F888" s="85"/>
      <c r="G888" s="85"/>
      <c r="H888" s="85"/>
      <c r="I888" s="85"/>
      <c r="J888" s="85"/>
      <c r="K888" s="85"/>
      <c r="M888" s="5"/>
    </row>
    <row r="889" spans="1:13" s="1" customFormat="1" hidden="1" x14ac:dyDescent="0.25">
      <c r="A889" s="1">
        <f>A909*A878</f>
        <v>0</v>
      </c>
      <c r="B889" s="6"/>
      <c r="C889" s="6"/>
      <c r="D889" s="6"/>
      <c r="E889" s="6"/>
      <c r="F889" s="6"/>
      <c r="G889" s="6"/>
      <c r="H889" s="6"/>
      <c r="I889" s="6"/>
      <c r="J889" s="6"/>
      <c r="K889" s="6"/>
      <c r="M889" s="5"/>
    </row>
    <row r="890" spans="1:13" s="1" customFormat="1" ht="23.25" hidden="1" x14ac:dyDescent="0.25">
      <c r="A890" s="1">
        <f>A909*A878</f>
        <v>0</v>
      </c>
      <c r="B890" s="85" t="str">
        <f>IF(COUNTA([1]summary!$H$72:$H$81)=0,'[1]Výzva na prieskum trhu'!$E$139,'[1]Výzva na predloženie CP'!$E$324)</f>
        <v>Zmluva o dielo - Rozpočet cenovej ponuky</v>
      </c>
      <c r="C890" s="85"/>
      <c r="D890" s="85"/>
      <c r="E890" s="85"/>
      <c r="F890" s="85"/>
      <c r="G890" s="85"/>
      <c r="H890" s="85"/>
      <c r="I890" s="85"/>
      <c r="J890" s="85"/>
      <c r="K890" s="85"/>
      <c r="M890" s="5"/>
    </row>
    <row r="891" spans="1:13" hidden="1" x14ac:dyDescent="0.25">
      <c r="A891" s="1">
        <f>A909*A878</f>
        <v>0</v>
      </c>
    </row>
    <row r="892" spans="1:13" ht="15" hidden="1" customHeight="1" x14ac:dyDescent="0.25">
      <c r="A892" s="1">
        <f>A909*A878</f>
        <v>0</v>
      </c>
      <c r="B892" s="48" t="s">
        <v>30</v>
      </c>
      <c r="C892" s="48"/>
      <c r="D892" s="48"/>
      <c r="E892" s="48"/>
      <c r="F892" s="48"/>
      <c r="G892" s="48"/>
      <c r="H892" s="48"/>
      <c r="I892" s="48"/>
      <c r="J892" s="48"/>
      <c r="K892" s="48"/>
    </row>
    <row r="893" spans="1:13" hidden="1" x14ac:dyDescent="0.25">
      <c r="A893" s="1">
        <f>A909*A878</f>
        <v>0</v>
      </c>
      <c r="B893" s="48"/>
      <c r="C893" s="48"/>
      <c r="D893" s="48"/>
      <c r="E893" s="48"/>
      <c r="F893" s="48"/>
      <c r="G893" s="48"/>
      <c r="H893" s="48"/>
      <c r="I893" s="48"/>
      <c r="J893" s="48"/>
      <c r="K893" s="48"/>
    </row>
    <row r="894" spans="1:13" hidden="1" x14ac:dyDescent="0.25">
      <c r="A894" s="1">
        <f>A909*A878</f>
        <v>0</v>
      </c>
      <c r="B894" s="48"/>
      <c r="C894" s="48"/>
      <c r="D894" s="48"/>
      <c r="E894" s="48"/>
      <c r="F894" s="48"/>
      <c r="G894" s="48"/>
      <c r="H894" s="48"/>
      <c r="I894" s="48"/>
      <c r="J894" s="48"/>
      <c r="K894" s="48"/>
    </row>
    <row r="895" spans="1:13" hidden="1" x14ac:dyDescent="0.25">
      <c r="A895" s="1">
        <f>A909*A878</f>
        <v>0</v>
      </c>
    </row>
    <row r="896" spans="1:13" s="1" customFormat="1" ht="19.5" hidden="1" customHeight="1" thickBot="1" x14ac:dyDescent="0.3">
      <c r="A896" s="1">
        <f>A909*A878</f>
        <v>0</v>
      </c>
      <c r="C896" s="116" t="str">
        <f>"Identifikačné údaje "&amp;IF(OR([1]summary!$K$41="",[1]summary!$K$41&gt;=[1]summary!$K$39),"navrhovateľa:","dodávateľa:")</f>
        <v>Identifikačné údaje navrhovateľa:</v>
      </c>
      <c r="D896" s="117"/>
      <c r="E896" s="117"/>
      <c r="F896" s="117"/>
      <c r="G896" s="118"/>
    </row>
    <row r="897" spans="1:11" s="1" customFormat="1" ht="19.5" hidden="1" customHeight="1" x14ac:dyDescent="0.25">
      <c r="A897" s="1">
        <f>A909*A878</f>
        <v>0</v>
      </c>
      <c r="C897" s="119" t="s">
        <v>3</v>
      </c>
      <c r="D897" s="120"/>
      <c r="E897" s="121"/>
      <c r="F897" s="122"/>
      <c r="G897" s="123"/>
    </row>
    <row r="898" spans="1:11" s="1" customFormat="1" ht="39" hidden="1" customHeight="1" x14ac:dyDescent="0.25">
      <c r="A898" s="1">
        <f>A909*A878</f>
        <v>0</v>
      </c>
      <c r="C898" s="114" t="s">
        <v>4</v>
      </c>
      <c r="D898" s="115"/>
      <c r="E898" s="106"/>
      <c r="F898" s="107"/>
      <c r="G898" s="108"/>
    </row>
    <row r="899" spans="1:11" s="1" customFormat="1" ht="19.5" hidden="1" customHeight="1" x14ac:dyDescent="0.25">
      <c r="A899" s="1">
        <f>A909*A878</f>
        <v>0</v>
      </c>
      <c r="C899" s="104" t="s">
        <v>5</v>
      </c>
      <c r="D899" s="105"/>
      <c r="E899" s="106"/>
      <c r="F899" s="107"/>
      <c r="G899" s="108"/>
    </row>
    <row r="900" spans="1:11" s="1" customFormat="1" ht="19.5" hidden="1" customHeight="1" x14ac:dyDescent="0.25">
      <c r="A900" s="1">
        <f>A909*A878</f>
        <v>0</v>
      </c>
      <c r="C900" s="104" t="s">
        <v>6</v>
      </c>
      <c r="D900" s="105"/>
      <c r="E900" s="106"/>
      <c r="F900" s="107"/>
      <c r="G900" s="108"/>
    </row>
    <row r="901" spans="1:11" s="1" customFormat="1" ht="19.5" hidden="1" customHeight="1" x14ac:dyDescent="0.25">
      <c r="A901" s="1">
        <f>A909*A878</f>
        <v>0</v>
      </c>
      <c r="C901" s="104" t="s">
        <v>7</v>
      </c>
      <c r="D901" s="105"/>
      <c r="E901" s="106"/>
      <c r="F901" s="107"/>
      <c r="G901" s="108"/>
    </row>
    <row r="902" spans="1:11" s="1" customFormat="1" ht="19.5" hidden="1" customHeight="1" x14ac:dyDescent="0.25">
      <c r="A902" s="1">
        <f>A909*A878</f>
        <v>0</v>
      </c>
      <c r="C902" s="104" t="s">
        <v>8</v>
      </c>
      <c r="D902" s="105"/>
      <c r="E902" s="106"/>
      <c r="F902" s="107"/>
      <c r="G902" s="108"/>
    </row>
    <row r="903" spans="1:11" s="1" customFormat="1" ht="19.5" hidden="1" customHeight="1" x14ac:dyDescent="0.25">
      <c r="A903" s="1">
        <f>A909*A878</f>
        <v>0</v>
      </c>
      <c r="C903" s="104" t="s">
        <v>9</v>
      </c>
      <c r="D903" s="105"/>
      <c r="E903" s="106"/>
      <c r="F903" s="107"/>
      <c r="G903" s="108"/>
    </row>
    <row r="904" spans="1:11" s="1" customFormat="1" ht="19.5" hidden="1" customHeight="1" x14ac:dyDescent="0.25">
      <c r="A904" s="1">
        <f>A909*A878</f>
        <v>0</v>
      </c>
      <c r="C904" s="104" t="s">
        <v>10</v>
      </c>
      <c r="D904" s="105"/>
      <c r="E904" s="106"/>
      <c r="F904" s="107"/>
      <c r="G904" s="108"/>
    </row>
    <row r="905" spans="1:11" s="1" customFormat="1" ht="19.5" hidden="1" customHeight="1" x14ac:dyDescent="0.25">
      <c r="A905" s="1">
        <f>A909*A878</f>
        <v>0</v>
      </c>
      <c r="C905" s="104" t="s">
        <v>11</v>
      </c>
      <c r="D905" s="105"/>
      <c r="E905" s="106"/>
      <c r="F905" s="107"/>
      <c r="G905" s="108"/>
    </row>
    <row r="906" spans="1:11" s="1" customFormat="1" ht="19.5" hidden="1" customHeight="1" thickBot="1" x14ac:dyDescent="0.3">
      <c r="A906" s="1">
        <f>A909*A878</f>
        <v>0</v>
      </c>
      <c r="C906" s="109" t="s">
        <v>12</v>
      </c>
      <c r="D906" s="110"/>
      <c r="E906" s="111"/>
      <c r="F906" s="112"/>
      <c r="G906" s="113"/>
    </row>
    <row r="907" spans="1:11" hidden="1" x14ac:dyDescent="0.25">
      <c r="A907" s="1">
        <f>A909*A878</f>
        <v>0</v>
      </c>
    </row>
    <row r="908" spans="1:11" hidden="1" x14ac:dyDescent="0.25">
      <c r="A908" s="1">
        <f>A909*A878</f>
        <v>0</v>
      </c>
    </row>
    <row r="909" spans="1:11" hidden="1" x14ac:dyDescent="0.25">
      <c r="A909">
        <f>IF(D909&lt;&gt;"",1,0)</f>
        <v>0</v>
      </c>
      <c r="B909" s="65" t="s">
        <v>13</v>
      </c>
      <c r="C909" s="65"/>
      <c r="D909" s="66" t="str">
        <f>IF([1]summary!$B$53&lt;&gt;"",[1]summary!$B$53,"")</f>
        <v/>
      </c>
      <c r="E909" s="66"/>
      <c r="F909" s="66"/>
      <c r="G909" s="66"/>
      <c r="H909" s="66"/>
      <c r="I909" s="66"/>
      <c r="J909" s="66"/>
      <c r="K909" s="8"/>
    </row>
    <row r="910" spans="1:11" hidden="1" x14ac:dyDescent="0.25">
      <c r="A910" s="1">
        <f>A909</f>
        <v>0</v>
      </c>
    </row>
    <row r="911" spans="1:11" ht="54.95" hidden="1" customHeight="1" thickBot="1" x14ac:dyDescent="0.3">
      <c r="A911" s="1">
        <f>A909</f>
        <v>0</v>
      </c>
      <c r="B911" s="67" t="s">
        <v>14</v>
      </c>
      <c r="C911" s="68"/>
      <c r="D911" s="69"/>
      <c r="E911" s="70" t="s">
        <v>31</v>
      </c>
      <c r="F911" s="71"/>
      <c r="G911" s="9" t="s">
        <v>15</v>
      </c>
      <c r="H911" s="10" t="s">
        <v>16</v>
      </c>
      <c r="I911" s="9" t="s">
        <v>17</v>
      </c>
      <c r="J911" s="11" t="s">
        <v>18</v>
      </c>
      <c r="K911" s="11" t="s">
        <v>19</v>
      </c>
    </row>
    <row r="912" spans="1:11" ht="25.5" hidden="1" customHeight="1" x14ac:dyDescent="0.25">
      <c r="A912" s="1">
        <f>A909</f>
        <v>0</v>
      </c>
      <c r="B912" s="49" t="s">
        <v>32</v>
      </c>
      <c r="C912" s="50"/>
      <c r="D912" s="28"/>
      <c r="E912" s="94"/>
      <c r="F912" s="95"/>
      <c r="G912" s="12" t="s">
        <v>20</v>
      </c>
      <c r="H912" s="13"/>
      <c r="I912" s="14"/>
      <c r="J912" s="15" t="str">
        <f t="shared" ref="J912:J919" si="30">IF(AND(H912&lt;&gt;"",I912&lt;&gt;""),H912*I912,"")</f>
        <v/>
      </c>
      <c r="K912" s="15" t="str">
        <f t="shared" ref="K912:K919" si="31">IF(J912&lt;&gt;"",J912*1.2,"")</f>
        <v/>
      </c>
    </row>
    <row r="913" spans="1:13" ht="25.5" hidden="1" customHeight="1" x14ac:dyDescent="0.25">
      <c r="A913" s="1">
        <f>A909</f>
        <v>0</v>
      </c>
      <c r="B913" s="51"/>
      <c r="C913" s="52"/>
      <c r="D913" s="29"/>
      <c r="E913" s="96"/>
      <c r="F913" s="97"/>
      <c r="G913" s="30" t="s">
        <v>20</v>
      </c>
      <c r="H913" s="31"/>
      <c r="I913" s="32"/>
      <c r="J913" s="33" t="str">
        <f t="shared" si="30"/>
        <v/>
      </c>
      <c r="K913" s="33" t="str">
        <f t="shared" si="31"/>
        <v/>
      </c>
    </row>
    <row r="914" spans="1:13" ht="25.5" hidden="1" customHeight="1" thickBot="1" x14ac:dyDescent="0.3">
      <c r="A914" s="1">
        <f>A909</f>
        <v>0</v>
      </c>
      <c r="B914" s="53"/>
      <c r="C914" s="54"/>
      <c r="D914" s="34"/>
      <c r="E914" s="98"/>
      <c r="F914" s="99"/>
      <c r="G914" s="35" t="s">
        <v>20</v>
      </c>
      <c r="H914" s="36"/>
      <c r="I914" s="37"/>
      <c r="J914" s="38" t="str">
        <f t="shared" si="30"/>
        <v/>
      </c>
      <c r="K914" s="38" t="str">
        <f t="shared" si="31"/>
        <v/>
      </c>
    </row>
    <row r="915" spans="1:13" ht="25.5" hidden="1" customHeight="1" x14ac:dyDescent="0.25">
      <c r="A915" s="1">
        <f>A909</f>
        <v>0</v>
      </c>
      <c r="B915" s="49" t="s">
        <v>33</v>
      </c>
      <c r="C915" s="50"/>
      <c r="D915" s="28"/>
      <c r="E915" s="94"/>
      <c r="F915" s="95"/>
      <c r="G915" s="12" t="s">
        <v>20</v>
      </c>
      <c r="H915" s="13"/>
      <c r="I915" s="14"/>
      <c r="J915" s="15" t="str">
        <f t="shared" si="30"/>
        <v/>
      </c>
      <c r="K915" s="15" t="str">
        <f t="shared" si="31"/>
        <v/>
      </c>
    </row>
    <row r="916" spans="1:13" ht="25.5" hidden="1" customHeight="1" x14ac:dyDescent="0.25">
      <c r="A916" s="1">
        <f>A909</f>
        <v>0</v>
      </c>
      <c r="B916" s="51"/>
      <c r="C916" s="52"/>
      <c r="D916" s="29"/>
      <c r="E916" s="96"/>
      <c r="F916" s="97"/>
      <c r="G916" s="30" t="s">
        <v>20</v>
      </c>
      <c r="H916" s="31"/>
      <c r="I916" s="32"/>
      <c r="J916" s="33" t="str">
        <f t="shared" si="30"/>
        <v/>
      </c>
      <c r="K916" s="33" t="str">
        <f t="shared" si="31"/>
        <v/>
      </c>
    </row>
    <row r="917" spans="1:13" ht="25.5" hidden="1" customHeight="1" thickBot="1" x14ac:dyDescent="0.3">
      <c r="A917" s="1">
        <f>A909</f>
        <v>0</v>
      </c>
      <c r="B917" s="53"/>
      <c r="C917" s="54"/>
      <c r="D917" s="34"/>
      <c r="E917" s="98"/>
      <c r="F917" s="99"/>
      <c r="G917" s="35" t="s">
        <v>20</v>
      </c>
      <c r="H917" s="36"/>
      <c r="I917" s="37"/>
      <c r="J917" s="38" t="str">
        <f t="shared" si="30"/>
        <v/>
      </c>
      <c r="K917" s="38" t="str">
        <f t="shared" si="31"/>
        <v/>
      </c>
    </row>
    <row r="918" spans="1:13" ht="25.5" hidden="1" customHeight="1" x14ac:dyDescent="0.25">
      <c r="A918" s="1">
        <f>A909</f>
        <v>0</v>
      </c>
      <c r="B918" s="49" t="s">
        <v>34</v>
      </c>
      <c r="C918" s="50"/>
      <c r="D918" s="28" t="s">
        <v>35</v>
      </c>
      <c r="E918" s="100" t="s">
        <v>36</v>
      </c>
      <c r="F918" s="101"/>
      <c r="G918" s="12" t="s">
        <v>36</v>
      </c>
      <c r="H918" s="13"/>
      <c r="I918" s="14">
        <v>1</v>
      </c>
      <c r="J918" s="15" t="str">
        <f t="shared" si="30"/>
        <v/>
      </c>
      <c r="K918" s="15" t="str">
        <f t="shared" si="31"/>
        <v/>
      </c>
    </row>
    <row r="919" spans="1:13" ht="25.5" hidden="1" customHeight="1" thickBot="1" x14ac:dyDescent="0.3">
      <c r="A919" s="1">
        <f>A909</f>
        <v>0</v>
      </c>
      <c r="B919" s="53"/>
      <c r="C919" s="54"/>
      <c r="D919" s="34" t="s">
        <v>37</v>
      </c>
      <c r="E919" s="102" t="s">
        <v>36</v>
      </c>
      <c r="F919" s="103"/>
      <c r="G919" s="35" t="s">
        <v>36</v>
      </c>
      <c r="H919" s="36"/>
      <c r="I919" s="37">
        <v>1</v>
      </c>
      <c r="J919" s="38" t="str">
        <f t="shared" si="30"/>
        <v/>
      </c>
      <c r="K919" s="38" t="str">
        <f t="shared" si="31"/>
        <v/>
      </c>
    </row>
    <row r="920" spans="1:13" ht="25.5" hidden="1" customHeight="1" thickBot="1" x14ac:dyDescent="0.3">
      <c r="A920" s="1">
        <f>A909</f>
        <v>0</v>
      </c>
      <c r="B920" s="16"/>
      <c r="C920" s="17"/>
      <c r="D920" s="17"/>
      <c r="E920" s="17"/>
      <c r="F920" s="17"/>
      <c r="G920" s="17"/>
      <c r="H920" s="18"/>
      <c r="I920" s="18" t="s">
        <v>21</v>
      </c>
      <c r="J920" s="19" t="str">
        <f>IF(SUM(J912:J919)&gt;0,SUM(J912:J919),"")</f>
        <v/>
      </c>
      <c r="K920" s="19" t="str">
        <f>IF(SUM(K912:K919)&gt;0,SUM(K912:K919),"")</f>
        <v/>
      </c>
    </row>
    <row r="921" spans="1:13" hidden="1" x14ac:dyDescent="0.25">
      <c r="A921" s="1">
        <f>A909</f>
        <v>0</v>
      </c>
      <c r="B921" s="20" t="s">
        <v>22</v>
      </c>
    </row>
    <row r="922" spans="1:13" hidden="1" x14ac:dyDescent="0.25">
      <c r="A922" s="1">
        <f>A909</f>
        <v>0</v>
      </c>
    </row>
    <row r="923" spans="1:13" hidden="1" x14ac:dyDescent="0.25">
      <c r="A923" s="1">
        <f>A909</f>
        <v>0</v>
      </c>
    </row>
    <row r="924" spans="1:13" hidden="1" x14ac:dyDescent="0.25">
      <c r="A924" s="1">
        <f>A909*IF(COUNTA([1]summary!$H$72:$H$81)=0,1,0)</f>
        <v>0</v>
      </c>
      <c r="C924" s="41" t="s">
        <v>23</v>
      </c>
      <c r="D924" s="42"/>
      <c r="E924" s="42"/>
      <c r="F924" s="42"/>
      <c r="G924" s="42"/>
      <c r="H924" s="42"/>
      <c r="I924" s="42"/>
      <c r="J924" s="43"/>
    </row>
    <row r="925" spans="1:13" hidden="1" x14ac:dyDescent="0.25">
      <c r="A925" s="1">
        <f>A924</f>
        <v>0</v>
      </c>
      <c r="C925" s="44"/>
      <c r="D925" s="45"/>
      <c r="E925" s="45"/>
      <c r="F925" s="45"/>
      <c r="G925" s="45"/>
      <c r="H925" s="45"/>
      <c r="I925" s="45"/>
      <c r="J925" s="46"/>
    </row>
    <row r="926" spans="1:13" hidden="1" x14ac:dyDescent="0.25">
      <c r="A926" s="1">
        <f>A924</f>
        <v>0</v>
      </c>
    </row>
    <row r="927" spans="1:13" hidden="1" x14ac:dyDescent="0.25">
      <c r="A927" s="1">
        <f>A924</f>
        <v>0</v>
      </c>
    </row>
    <row r="928" spans="1:13" hidden="1" x14ac:dyDescent="0.25">
      <c r="A928" s="1">
        <f>A909*IF([1]summary!$F$12='Príloha č. 1'!M928,1,0)</f>
        <v>0</v>
      </c>
      <c r="B928" s="47" t="s">
        <v>38</v>
      </c>
      <c r="C928" s="47"/>
      <c r="D928" s="47"/>
      <c r="E928" s="47"/>
      <c r="F928" s="47"/>
      <c r="G928" s="47"/>
      <c r="H928" s="47"/>
      <c r="I928" s="47"/>
      <c r="J928" s="47"/>
      <c r="K928" s="47"/>
      <c r="M928" s="5" t="s">
        <v>24</v>
      </c>
    </row>
    <row r="929" spans="1:13" hidden="1" x14ac:dyDescent="0.25">
      <c r="A929" s="1">
        <f>A928</f>
        <v>0</v>
      </c>
    </row>
    <row r="930" spans="1:13" ht="15" hidden="1" customHeight="1" x14ac:dyDescent="0.25">
      <c r="A930" s="1">
        <f>A928</f>
        <v>0</v>
      </c>
      <c r="B930" s="48" t="s">
        <v>25</v>
      </c>
      <c r="C930" s="48"/>
      <c r="D930" s="48"/>
      <c r="E930" s="48"/>
      <c r="F930" s="48"/>
      <c r="G930" s="48"/>
      <c r="H930" s="48"/>
      <c r="I930" s="48"/>
      <c r="J930" s="48"/>
      <c r="K930" s="48"/>
    </row>
    <row r="931" spans="1:13" hidden="1" x14ac:dyDescent="0.25">
      <c r="A931" s="1">
        <f>A928</f>
        <v>0</v>
      </c>
      <c r="B931" s="48"/>
      <c r="C931" s="48"/>
      <c r="D931" s="48"/>
      <c r="E931" s="48"/>
      <c r="F931" s="48"/>
      <c r="G931" s="48"/>
      <c r="H931" s="48"/>
      <c r="I931" s="48"/>
      <c r="J931" s="48"/>
      <c r="K931" s="48"/>
    </row>
    <row r="932" spans="1:13" hidden="1" x14ac:dyDescent="0.25">
      <c r="A932" s="1">
        <f>A928</f>
        <v>0</v>
      </c>
    </row>
    <row r="933" spans="1:13" hidden="1" x14ac:dyDescent="0.25">
      <c r="A933" s="1">
        <f>A934</f>
        <v>0</v>
      </c>
    </row>
    <row r="934" spans="1:13" hidden="1" x14ac:dyDescent="0.25">
      <c r="A934" s="1">
        <f>A909*IF(COUNTA([1]summary!$H$72:$H$81)=0,IF([1]summary!$G$20="všetky predmety spolu",0,1),IF([1]summary!$E$58="cenové ponuky komplexne",0,1))</f>
        <v>0</v>
      </c>
      <c r="C934" s="21" t="s">
        <v>26</v>
      </c>
      <c r="D934" s="22"/>
    </row>
    <row r="935" spans="1:13" s="23" customFormat="1" hidden="1" x14ac:dyDescent="0.25">
      <c r="A935" s="1">
        <f>A934</f>
        <v>0</v>
      </c>
      <c r="C935" s="21"/>
    </row>
    <row r="936" spans="1:13" s="23" customFormat="1" ht="15" hidden="1" customHeight="1" x14ac:dyDescent="0.25">
      <c r="A936" s="1">
        <f>A934</f>
        <v>0</v>
      </c>
      <c r="C936" s="21" t="s">
        <v>27</v>
      </c>
      <c r="D936" s="22"/>
      <c r="G936" s="24"/>
      <c r="H936" s="24"/>
      <c r="I936" s="24"/>
      <c r="J936" s="24"/>
      <c r="K936" s="24"/>
    </row>
    <row r="937" spans="1:13" s="23" customFormat="1" hidden="1" x14ac:dyDescent="0.25">
      <c r="A937" s="1">
        <f>A934</f>
        <v>0</v>
      </c>
      <c r="F937" s="25"/>
      <c r="G937" s="39" t="str">
        <f>"podpis a pečiatka "&amp;IF(COUNTA([1]summary!$H$72:$H$81)=0,"navrhovateľa","dodávateľa")</f>
        <v>podpis a pečiatka dodávateľa</v>
      </c>
      <c r="H937" s="39"/>
      <c r="I937" s="39"/>
      <c r="J937" s="39"/>
      <c r="K937" s="39"/>
    </row>
    <row r="938" spans="1:13" s="23" customFormat="1" hidden="1" x14ac:dyDescent="0.25">
      <c r="A938" s="1">
        <f>A934</f>
        <v>0</v>
      </c>
      <c r="F938" s="25"/>
      <c r="G938" s="26"/>
      <c r="H938" s="26"/>
      <c r="I938" s="26"/>
      <c r="J938" s="26"/>
      <c r="K938" s="26"/>
    </row>
    <row r="939" spans="1:13" ht="15" hidden="1" customHeight="1" x14ac:dyDescent="0.25">
      <c r="A939" s="1">
        <f>A934*IF(COUNTA([1]summary!$H$72:$H$81)=0,1,0)</f>
        <v>0</v>
      </c>
      <c r="B939" s="40" t="s">
        <v>28</v>
      </c>
      <c r="C939" s="40"/>
      <c r="D939" s="40"/>
      <c r="E939" s="40"/>
      <c r="F939" s="40"/>
      <c r="G939" s="40"/>
      <c r="H939" s="40"/>
      <c r="I939" s="40"/>
      <c r="J939" s="40"/>
      <c r="K939" s="40"/>
      <c r="L939" s="27"/>
    </row>
    <row r="940" spans="1:13" hidden="1" x14ac:dyDescent="0.25">
      <c r="A940" s="1">
        <f>A939</f>
        <v>0</v>
      </c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27"/>
    </row>
    <row r="941" spans="1:13" ht="15" hidden="1" customHeight="1" x14ac:dyDescent="0.25">
      <c r="A941" s="1">
        <f>A934*IF(A939=1,0,1)</f>
        <v>0</v>
      </c>
      <c r="B941" s="40" t="s">
        <v>29</v>
      </c>
      <c r="C941" s="40"/>
      <c r="D941" s="40"/>
      <c r="E941" s="40"/>
      <c r="F941" s="40"/>
      <c r="G941" s="40"/>
      <c r="H941" s="40"/>
      <c r="I941" s="40"/>
      <c r="J941" s="40"/>
      <c r="K941" s="40"/>
      <c r="L941" s="27"/>
    </row>
    <row r="942" spans="1:13" hidden="1" x14ac:dyDescent="0.25">
      <c r="A942" s="1">
        <f>A941</f>
        <v>0</v>
      </c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27"/>
    </row>
    <row r="943" spans="1:13" s="1" customFormat="1" ht="21" hidden="1" x14ac:dyDescent="0.25">
      <c r="A943" s="1">
        <f>A965*A934</f>
        <v>0</v>
      </c>
      <c r="B943" s="3"/>
      <c r="C943" s="4"/>
      <c r="D943" s="4"/>
      <c r="E943" s="4"/>
      <c r="F943" s="4"/>
      <c r="G943" s="4"/>
      <c r="H943" s="4"/>
      <c r="I943" s="4"/>
      <c r="J943" s="84" t="str">
        <f>IF(COUNTA([1]summary!$H$72:$H$81)=0,'[1]Výzva na prieskum trhu'!$C$139,'[1]Výzva na predloženie CP'!$B$324)</f>
        <v xml:space="preserve">Príloha č. 2: </v>
      </c>
      <c r="K943" s="84"/>
    </row>
    <row r="944" spans="1:13" s="1" customFormat="1" ht="23.25" hidden="1" customHeight="1" x14ac:dyDescent="0.25">
      <c r="A944" s="1">
        <f>A965*A934</f>
        <v>0</v>
      </c>
      <c r="B944" s="85" t="str">
        <f>IF(COUNTA([1]summary!$H$72:$H$81)=0,'[1]Výzva na prieskum trhu'!$B$2,'[1]Výzva na predloženie CP'!$B$2)</f>
        <v>Výzva na predloženie cenovej ponuky</v>
      </c>
      <c r="C944" s="85"/>
      <c r="D944" s="85"/>
      <c r="E944" s="85"/>
      <c r="F944" s="85"/>
      <c r="G944" s="85"/>
      <c r="H944" s="85"/>
      <c r="I944" s="85"/>
      <c r="J944" s="85"/>
      <c r="K944" s="85"/>
      <c r="M944" s="5"/>
    </row>
    <row r="945" spans="1:13" s="1" customFormat="1" hidden="1" x14ac:dyDescent="0.25">
      <c r="A945" s="1">
        <f>A965*A934</f>
        <v>0</v>
      </c>
      <c r="B945" s="6"/>
      <c r="C945" s="6"/>
      <c r="D945" s="6"/>
      <c r="E945" s="6"/>
      <c r="F945" s="6"/>
      <c r="G945" s="6"/>
      <c r="H945" s="6"/>
      <c r="I945" s="6"/>
      <c r="J945" s="6"/>
      <c r="K945" s="6"/>
      <c r="M945" s="5"/>
    </row>
    <row r="946" spans="1:13" s="1" customFormat="1" ht="23.25" hidden="1" customHeight="1" x14ac:dyDescent="0.25">
      <c r="A946" s="1">
        <f>A965*A934</f>
        <v>0</v>
      </c>
      <c r="B946" s="85" t="str">
        <f>IF(COUNTA([1]summary!$H$72:$H$81)=0,'[1]Výzva na prieskum trhu'!$E$139,'[1]Výzva na predloženie CP'!$E$324)</f>
        <v>Zmluva o dielo - Rozpočet cenovej ponuky</v>
      </c>
      <c r="C946" s="85"/>
      <c r="D946" s="85"/>
      <c r="E946" s="85"/>
      <c r="F946" s="85"/>
      <c r="G946" s="85"/>
      <c r="H946" s="85"/>
      <c r="I946" s="85"/>
      <c r="J946" s="85"/>
      <c r="K946" s="85"/>
      <c r="M946" s="5"/>
    </row>
    <row r="947" spans="1:13" hidden="1" x14ac:dyDescent="0.25">
      <c r="A947" s="1">
        <f>A965*A934</f>
        <v>0</v>
      </c>
    </row>
    <row r="948" spans="1:13" ht="15" hidden="1" customHeight="1" x14ac:dyDescent="0.25">
      <c r="A948" s="1">
        <f>A965*A934</f>
        <v>0</v>
      </c>
      <c r="B948" s="48" t="s">
        <v>30</v>
      </c>
      <c r="C948" s="48"/>
      <c r="D948" s="48"/>
      <c r="E948" s="48"/>
      <c r="F948" s="48"/>
      <c r="G948" s="48"/>
      <c r="H948" s="48"/>
      <c r="I948" s="48"/>
      <c r="J948" s="48"/>
      <c r="K948" s="48"/>
    </row>
    <row r="949" spans="1:13" hidden="1" x14ac:dyDescent="0.25">
      <c r="A949" s="1">
        <f>A965*A934</f>
        <v>0</v>
      </c>
      <c r="B949" s="48"/>
      <c r="C949" s="48"/>
      <c r="D949" s="48"/>
      <c r="E949" s="48"/>
      <c r="F949" s="48"/>
      <c r="G949" s="48"/>
      <c r="H949" s="48"/>
      <c r="I949" s="48"/>
      <c r="J949" s="48"/>
      <c r="K949" s="48"/>
    </row>
    <row r="950" spans="1:13" hidden="1" x14ac:dyDescent="0.25">
      <c r="A950" s="1">
        <f>A965*A934</f>
        <v>0</v>
      </c>
      <c r="B950" s="48"/>
      <c r="C950" s="48"/>
      <c r="D950" s="48"/>
      <c r="E950" s="48"/>
      <c r="F950" s="48"/>
      <c r="G950" s="48"/>
      <c r="H950" s="48"/>
      <c r="I950" s="48"/>
      <c r="J950" s="48"/>
      <c r="K950" s="48"/>
    </row>
    <row r="951" spans="1:13" hidden="1" x14ac:dyDescent="0.25">
      <c r="A951" s="1">
        <f>A965*A934</f>
        <v>0</v>
      </c>
    </row>
    <row r="952" spans="1:13" s="1" customFormat="1" ht="19.5" hidden="1" customHeight="1" thickBot="1" x14ac:dyDescent="0.3">
      <c r="A952" s="1">
        <f>A965*A934</f>
        <v>0</v>
      </c>
      <c r="C952" s="86" t="str">
        <f>"Identifikačné údaje "&amp;IF(OR([1]summary!$K$41="",[1]summary!$K$41&gt;=[1]summary!$K$39),"navrhovateľa:","dodávateľa:")</f>
        <v>Identifikačné údaje navrhovateľa:</v>
      </c>
      <c r="D952" s="87"/>
      <c r="E952" s="87"/>
      <c r="F952" s="87"/>
      <c r="G952" s="88"/>
    </row>
    <row r="953" spans="1:13" s="1" customFormat="1" ht="19.5" hidden="1" customHeight="1" x14ac:dyDescent="0.25">
      <c r="A953" s="1">
        <f>A965*A934</f>
        <v>0</v>
      </c>
      <c r="C953" s="89" t="s">
        <v>3</v>
      </c>
      <c r="D953" s="90"/>
      <c r="E953" s="91"/>
      <c r="F953" s="92"/>
      <c r="G953" s="93"/>
    </row>
    <row r="954" spans="1:13" s="1" customFormat="1" ht="39" hidden="1" customHeight="1" x14ac:dyDescent="0.25">
      <c r="A954" s="1">
        <f>A965*A934</f>
        <v>0</v>
      </c>
      <c r="C954" s="82" t="s">
        <v>4</v>
      </c>
      <c r="D954" s="83"/>
      <c r="E954" s="74"/>
      <c r="F954" s="75"/>
      <c r="G954" s="76"/>
    </row>
    <row r="955" spans="1:13" s="1" customFormat="1" ht="19.5" hidden="1" customHeight="1" x14ac:dyDescent="0.25">
      <c r="A955" s="1">
        <f>A965*A934</f>
        <v>0</v>
      </c>
      <c r="C955" s="72" t="s">
        <v>5</v>
      </c>
      <c r="D955" s="73"/>
      <c r="E955" s="74"/>
      <c r="F955" s="75"/>
      <c r="G955" s="76"/>
    </row>
    <row r="956" spans="1:13" s="1" customFormat="1" ht="19.5" hidden="1" customHeight="1" x14ac:dyDescent="0.25">
      <c r="A956" s="1">
        <f>A965*A934</f>
        <v>0</v>
      </c>
      <c r="C956" s="72" t="s">
        <v>6</v>
      </c>
      <c r="D956" s="73"/>
      <c r="E956" s="74"/>
      <c r="F956" s="75"/>
      <c r="G956" s="76"/>
    </row>
    <row r="957" spans="1:13" s="1" customFormat="1" ht="19.5" hidden="1" customHeight="1" x14ac:dyDescent="0.25">
      <c r="A957" s="1">
        <f>A965*A934</f>
        <v>0</v>
      </c>
      <c r="C957" s="72" t="s">
        <v>7</v>
      </c>
      <c r="D957" s="73"/>
      <c r="E957" s="74"/>
      <c r="F957" s="75"/>
      <c r="G957" s="76"/>
    </row>
    <row r="958" spans="1:13" s="1" customFormat="1" ht="19.5" hidden="1" customHeight="1" x14ac:dyDescent="0.25">
      <c r="A958" s="1">
        <f>A965*A934</f>
        <v>0</v>
      </c>
      <c r="C958" s="72" t="s">
        <v>8</v>
      </c>
      <c r="D958" s="73"/>
      <c r="E958" s="74"/>
      <c r="F958" s="75"/>
      <c r="G958" s="76"/>
    </row>
    <row r="959" spans="1:13" s="1" customFormat="1" ht="19.5" hidden="1" customHeight="1" x14ac:dyDescent="0.25">
      <c r="A959" s="1">
        <f>A965*A934</f>
        <v>0</v>
      </c>
      <c r="C959" s="72" t="s">
        <v>9</v>
      </c>
      <c r="D959" s="73"/>
      <c r="E959" s="74"/>
      <c r="F959" s="75"/>
      <c r="G959" s="76"/>
    </row>
    <row r="960" spans="1:13" s="1" customFormat="1" ht="19.5" hidden="1" customHeight="1" x14ac:dyDescent="0.25">
      <c r="A960" s="1">
        <f>A965*A934</f>
        <v>0</v>
      </c>
      <c r="C960" s="72" t="s">
        <v>10</v>
      </c>
      <c r="D960" s="73"/>
      <c r="E960" s="74"/>
      <c r="F960" s="75"/>
      <c r="G960" s="76"/>
    </row>
    <row r="961" spans="1:11" s="1" customFormat="1" ht="19.5" hidden="1" customHeight="1" x14ac:dyDescent="0.25">
      <c r="A961" s="1">
        <f>A965*A934</f>
        <v>0</v>
      </c>
      <c r="C961" s="72" t="s">
        <v>11</v>
      </c>
      <c r="D961" s="73"/>
      <c r="E961" s="74"/>
      <c r="F961" s="75"/>
      <c r="G961" s="76"/>
    </row>
    <row r="962" spans="1:11" s="1" customFormat="1" ht="19.5" hidden="1" customHeight="1" thickBot="1" x14ac:dyDescent="0.3">
      <c r="A962" s="1">
        <f>A965*A934</f>
        <v>0</v>
      </c>
      <c r="C962" s="77" t="s">
        <v>12</v>
      </c>
      <c r="D962" s="78"/>
      <c r="E962" s="79"/>
      <c r="F962" s="80"/>
      <c r="G962" s="81"/>
    </row>
    <row r="963" spans="1:11" hidden="1" x14ac:dyDescent="0.25">
      <c r="A963" s="1">
        <f>A965*A934</f>
        <v>0</v>
      </c>
    </row>
    <row r="964" spans="1:11" hidden="1" x14ac:dyDescent="0.25">
      <c r="A964" s="1">
        <f>A965*A934</f>
        <v>0</v>
      </c>
    </row>
    <row r="965" spans="1:11" hidden="1" x14ac:dyDescent="0.25">
      <c r="A965">
        <f>IF(D965&lt;&gt;"",1,0)</f>
        <v>0</v>
      </c>
      <c r="B965" s="65" t="s">
        <v>13</v>
      </c>
      <c r="C965" s="65"/>
      <c r="D965" s="66" t="str">
        <f>IF([1]summary!$B$54&lt;&gt;"",[1]summary!$B$54,"")</f>
        <v/>
      </c>
      <c r="E965" s="66"/>
      <c r="F965" s="66"/>
      <c r="G965" s="66"/>
      <c r="H965" s="66"/>
      <c r="I965" s="66"/>
      <c r="J965" s="66"/>
      <c r="K965" s="8"/>
    </row>
    <row r="966" spans="1:11" hidden="1" x14ac:dyDescent="0.25">
      <c r="A966" s="1">
        <f>A965</f>
        <v>0</v>
      </c>
    </row>
    <row r="967" spans="1:11" ht="54.95" hidden="1" customHeight="1" thickBot="1" x14ac:dyDescent="0.3">
      <c r="A967" s="1">
        <f>A965</f>
        <v>0</v>
      </c>
      <c r="B967" s="67" t="s">
        <v>14</v>
      </c>
      <c r="C967" s="68"/>
      <c r="D967" s="69"/>
      <c r="E967" s="70" t="s">
        <v>31</v>
      </c>
      <c r="F967" s="71"/>
      <c r="G967" s="9" t="s">
        <v>15</v>
      </c>
      <c r="H967" s="10" t="s">
        <v>16</v>
      </c>
      <c r="I967" s="9" t="s">
        <v>17</v>
      </c>
      <c r="J967" s="11" t="s">
        <v>18</v>
      </c>
      <c r="K967" s="11" t="s">
        <v>19</v>
      </c>
    </row>
    <row r="968" spans="1:11" ht="25.5" hidden="1" customHeight="1" x14ac:dyDescent="0.25">
      <c r="A968" s="1">
        <f>A965</f>
        <v>0</v>
      </c>
      <c r="B968" s="49" t="s">
        <v>32</v>
      </c>
      <c r="C968" s="50"/>
      <c r="D968" s="28"/>
      <c r="E968" s="55"/>
      <c r="F968" s="56"/>
      <c r="G968" s="12" t="s">
        <v>20</v>
      </c>
      <c r="H968" s="13"/>
      <c r="I968" s="14"/>
      <c r="J968" s="15" t="str">
        <f t="shared" ref="J968:J975" si="32">IF(AND(H968&lt;&gt;"",I968&lt;&gt;""),H968*I968,"")</f>
        <v/>
      </c>
      <c r="K968" s="15" t="str">
        <f t="shared" ref="K968:K975" si="33">IF(J968&lt;&gt;"",J968*1.2,"")</f>
        <v/>
      </c>
    </row>
    <row r="969" spans="1:11" ht="25.5" hidden="1" customHeight="1" x14ac:dyDescent="0.25">
      <c r="A969" s="1">
        <f>A965</f>
        <v>0</v>
      </c>
      <c r="B969" s="51"/>
      <c r="C969" s="52"/>
      <c r="D969" s="29"/>
      <c r="E969" s="57"/>
      <c r="F969" s="58"/>
      <c r="G969" s="30" t="s">
        <v>20</v>
      </c>
      <c r="H969" s="31"/>
      <c r="I969" s="32"/>
      <c r="J969" s="33" t="str">
        <f t="shared" si="32"/>
        <v/>
      </c>
      <c r="K969" s="33" t="str">
        <f t="shared" si="33"/>
        <v/>
      </c>
    </row>
    <row r="970" spans="1:11" ht="25.5" hidden="1" customHeight="1" thickBot="1" x14ac:dyDescent="0.3">
      <c r="A970" s="1">
        <f>A965</f>
        <v>0</v>
      </c>
      <c r="B970" s="53"/>
      <c r="C970" s="54"/>
      <c r="D970" s="34"/>
      <c r="E970" s="59"/>
      <c r="F970" s="60"/>
      <c r="G970" s="35" t="s">
        <v>20</v>
      </c>
      <c r="H970" s="36"/>
      <c r="I970" s="37"/>
      <c r="J970" s="38" t="str">
        <f t="shared" si="32"/>
        <v/>
      </c>
      <c r="K970" s="38" t="str">
        <f t="shared" si="33"/>
        <v/>
      </c>
    </row>
    <row r="971" spans="1:11" ht="25.5" hidden="1" customHeight="1" x14ac:dyDescent="0.25">
      <c r="A971" s="1">
        <f>A965</f>
        <v>0</v>
      </c>
      <c r="B971" s="49" t="s">
        <v>33</v>
      </c>
      <c r="C971" s="50"/>
      <c r="D971" s="28"/>
      <c r="E971" s="55"/>
      <c r="F971" s="56"/>
      <c r="G971" s="12" t="s">
        <v>20</v>
      </c>
      <c r="H971" s="13"/>
      <c r="I971" s="14"/>
      <c r="J971" s="15" t="str">
        <f t="shared" si="32"/>
        <v/>
      </c>
      <c r="K971" s="15" t="str">
        <f t="shared" si="33"/>
        <v/>
      </c>
    </row>
    <row r="972" spans="1:11" ht="25.5" hidden="1" customHeight="1" x14ac:dyDescent="0.25">
      <c r="A972" s="1">
        <f>A965</f>
        <v>0</v>
      </c>
      <c r="B972" s="51"/>
      <c r="C972" s="52"/>
      <c r="D972" s="29"/>
      <c r="E972" s="57"/>
      <c r="F972" s="58"/>
      <c r="G972" s="30" t="s">
        <v>20</v>
      </c>
      <c r="H972" s="31"/>
      <c r="I972" s="32"/>
      <c r="J972" s="33" t="str">
        <f t="shared" si="32"/>
        <v/>
      </c>
      <c r="K972" s="33" t="str">
        <f t="shared" si="33"/>
        <v/>
      </c>
    </row>
    <row r="973" spans="1:11" ht="25.5" hidden="1" customHeight="1" thickBot="1" x14ac:dyDescent="0.3">
      <c r="A973" s="1">
        <f>A965</f>
        <v>0</v>
      </c>
      <c r="B973" s="53"/>
      <c r="C973" s="54"/>
      <c r="D973" s="34"/>
      <c r="E973" s="59"/>
      <c r="F973" s="60"/>
      <c r="G973" s="35" t="s">
        <v>20</v>
      </c>
      <c r="H973" s="36"/>
      <c r="I973" s="37"/>
      <c r="J973" s="38" t="str">
        <f t="shared" si="32"/>
        <v/>
      </c>
      <c r="K973" s="38" t="str">
        <f t="shared" si="33"/>
        <v/>
      </c>
    </row>
    <row r="974" spans="1:11" ht="25.5" hidden="1" customHeight="1" x14ac:dyDescent="0.25">
      <c r="A974" s="1">
        <f>A965</f>
        <v>0</v>
      </c>
      <c r="B974" s="49" t="s">
        <v>34</v>
      </c>
      <c r="C974" s="50"/>
      <c r="D974" s="28" t="s">
        <v>35</v>
      </c>
      <c r="E974" s="61" t="s">
        <v>36</v>
      </c>
      <c r="F974" s="62"/>
      <c r="G974" s="12" t="s">
        <v>36</v>
      </c>
      <c r="H974" s="13"/>
      <c r="I974" s="14">
        <v>1</v>
      </c>
      <c r="J974" s="15" t="str">
        <f t="shared" si="32"/>
        <v/>
      </c>
      <c r="K974" s="15" t="str">
        <f t="shared" si="33"/>
        <v/>
      </c>
    </row>
    <row r="975" spans="1:11" ht="25.5" hidden="1" customHeight="1" thickBot="1" x14ac:dyDescent="0.3">
      <c r="A975" s="1">
        <f>A965</f>
        <v>0</v>
      </c>
      <c r="B975" s="53"/>
      <c r="C975" s="54"/>
      <c r="D975" s="34" t="s">
        <v>37</v>
      </c>
      <c r="E975" s="63" t="s">
        <v>36</v>
      </c>
      <c r="F975" s="64"/>
      <c r="G975" s="35" t="s">
        <v>36</v>
      </c>
      <c r="H975" s="36"/>
      <c r="I975" s="37">
        <v>1</v>
      </c>
      <c r="J975" s="38" t="str">
        <f t="shared" si="32"/>
        <v/>
      </c>
      <c r="K975" s="38" t="str">
        <f t="shared" si="33"/>
        <v/>
      </c>
    </row>
    <row r="976" spans="1:11" ht="25.5" hidden="1" customHeight="1" thickBot="1" x14ac:dyDescent="0.3">
      <c r="A976" s="1">
        <f>A965</f>
        <v>0</v>
      </c>
      <c r="B976" s="16"/>
      <c r="C976" s="17"/>
      <c r="D976" s="17"/>
      <c r="E976" s="17"/>
      <c r="F976" s="17"/>
      <c r="G976" s="17"/>
      <c r="H976" s="18"/>
      <c r="I976" s="18" t="s">
        <v>21</v>
      </c>
      <c r="J976" s="19" t="str">
        <f>IF(SUM(J968:J975)&gt;0,SUM(J968:J975),"")</f>
        <v/>
      </c>
      <c r="K976" s="19" t="str">
        <f>IF(SUM(K968:K975)&gt;0,SUM(K968:K975),"")</f>
        <v/>
      </c>
    </row>
    <row r="977" spans="1:13" hidden="1" x14ac:dyDescent="0.25">
      <c r="A977" s="1">
        <f>A965</f>
        <v>0</v>
      </c>
      <c r="B977" s="20" t="s">
        <v>22</v>
      </c>
    </row>
    <row r="978" spans="1:13" hidden="1" x14ac:dyDescent="0.25">
      <c r="A978" s="1">
        <f>A965</f>
        <v>0</v>
      </c>
    </row>
    <row r="979" spans="1:13" hidden="1" x14ac:dyDescent="0.25">
      <c r="A979" s="1">
        <f>A965</f>
        <v>0</v>
      </c>
    </row>
    <row r="980" spans="1:13" ht="15" hidden="1" customHeight="1" x14ac:dyDescent="0.25">
      <c r="A980" s="1">
        <f>A965*IF(COUNTA([1]summary!$H$72:$H$81)=0,1,0)</f>
        <v>0</v>
      </c>
      <c r="C980" s="41" t="s">
        <v>23</v>
      </c>
      <c r="D980" s="42"/>
      <c r="E980" s="42"/>
      <c r="F980" s="42"/>
      <c r="G980" s="42"/>
      <c r="H980" s="42"/>
      <c r="I980" s="42"/>
      <c r="J980" s="43"/>
    </row>
    <row r="981" spans="1:13" hidden="1" x14ac:dyDescent="0.25">
      <c r="A981" s="1">
        <f>A980</f>
        <v>0</v>
      </c>
      <c r="C981" s="44"/>
      <c r="D981" s="45"/>
      <c r="E981" s="45"/>
      <c r="F981" s="45"/>
      <c r="G981" s="45"/>
      <c r="H981" s="45"/>
      <c r="I981" s="45"/>
      <c r="J981" s="46"/>
    </row>
    <row r="982" spans="1:13" hidden="1" x14ac:dyDescent="0.25">
      <c r="A982" s="1">
        <f>A980</f>
        <v>0</v>
      </c>
    </row>
    <row r="983" spans="1:13" hidden="1" x14ac:dyDescent="0.25">
      <c r="A983" s="1">
        <f>A980</f>
        <v>0</v>
      </c>
    </row>
    <row r="984" spans="1:13" hidden="1" x14ac:dyDescent="0.25">
      <c r="A984" s="1">
        <f>A965*IF([1]summary!$F$12='Príloha č. 1'!M984,1,0)</f>
        <v>0</v>
      </c>
      <c r="B984" s="47" t="s">
        <v>38</v>
      </c>
      <c r="C984" s="47"/>
      <c r="D984" s="47"/>
      <c r="E984" s="47"/>
      <c r="F984" s="47"/>
      <c r="G984" s="47"/>
      <c r="H984" s="47"/>
      <c r="I984" s="47"/>
      <c r="J984" s="47"/>
      <c r="K984" s="47"/>
      <c r="M984" s="5" t="s">
        <v>24</v>
      </c>
    </row>
    <row r="985" spans="1:13" hidden="1" x14ac:dyDescent="0.25">
      <c r="A985" s="1">
        <f>A984</f>
        <v>0</v>
      </c>
    </row>
    <row r="986" spans="1:13" ht="15" hidden="1" customHeight="1" x14ac:dyDescent="0.25">
      <c r="A986" s="1">
        <f>A984</f>
        <v>0</v>
      </c>
      <c r="B986" s="48" t="s">
        <v>25</v>
      </c>
      <c r="C986" s="48"/>
      <c r="D986" s="48"/>
      <c r="E986" s="48"/>
      <c r="F986" s="48"/>
      <c r="G986" s="48"/>
      <c r="H986" s="48"/>
      <c r="I986" s="48"/>
      <c r="J986" s="48"/>
      <c r="K986" s="48"/>
    </row>
    <row r="987" spans="1:13" hidden="1" x14ac:dyDescent="0.25">
      <c r="A987" s="1">
        <f>A984</f>
        <v>0</v>
      </c>
      <c r="B987" s="48"/>
      <c r="C987" s="48"/>
      <c r="D987" s="48"/>
      <c r="E987" s="48"/>
      <c r="F987" s="48"/>
      <c r="G987" s="48"/>
      <c r="H987" s="48"/>
      <c r="I987" s="48"/>
      <c r="J987" s="48"/>
      <c r="K987" s="48"/>
    </row>
    <row r="988" spans="1:13" hidden="1" x14ac:dyDescent="0.25">
      <c r="A988" s="1">
        <f>A984</f>
        <v>0</v>
      </c>
    </row>
    <row r="989" spans="1:13" hidden="1" x14ac:dyDescent="0.25">
      <c r="A989" s="1">
        <f>A990</f>
        <v>0</v>
      </c>
    </row>
    <row r="990" spans="1:13" hidden="1" x14ac:dyDescent="0.25">
      <c r="A990" s="1">
        <f>A965*IF(COUNTA([1]summary!$H$72:$H$81)=0,IF([1]summary!$G$20="všetky predmety spolu",0,1),IF([1]summary!$E$58="cenové ponuky komplexne",0,1))</f>
        <v>0</v>
      </c>
      <c r="C990" s="21" t="s">
        <v>26</v>
      </c>
      <c r="D990" s="22"/>
    </row>
    <row r="991" spans="1:13" s="23" customFormat="1" hidden="1" x14ac:dyDescent="0.25">
      <c r="A991" s="1">
        <f>A990</f>
        <v>0</v>
      </c>
      <c r="C991" s="21"/>
    </row>
    <row r="992" spans="1:13" s="23" customFormat="1" ht="15" hidden="1" customHeight="1" x14ac:dyDescent="0.25">
      <c r="A992" s="1">
        <f>A990</f>
        <v>0</v>
      </c>
      <c r="C992" s="21" t="s">
        <v>27</v>
      </c>
      <c r="D992" s="22"/>
      <c r="G992" s="24"/>
      <c r="H992" s="24"/>
      <c r="I992" s="24"/>
      <c r="J992" s="24"/>
      <c r="K992" s="24"/>
    </row>
    <row r="993" spans="1:13" s="23" customFormat="1" hidden="1" x14ac:dyDescent="0.25">
      <c r="A993" s="1">
        <f>A990</f>
        <v>0</v>
      </c>
      <c r="F993" s="25"/>
      <c r="G993" s="124" t="str">
        <f>"podpis a pečiatka "&amp;IF(COUNTA([1]summary!$H$72:$H$81)=0,"navrhovateľa","dodávateľa")</f>
        <v>podpis a pečiatka dodávateľa</v>
      </c>
      <c r="H993" s="124"/>
      <c r="I993" s="124"/>
      <c r="J993" s="124"/>
      <c r="K993" s="124"/>
    </row>
    <row r="994" spans="1:13" s="23" customFormat="1" hidden="1" x14ac:dyDescent="0.25">
      <c r="A994" s="1">
        <f>A990</f>
        <v>0</v>
      </c>
      <c r="F994" s="25"/>
      <c r="G994" s="26"/>
      <c r="H994" s="26"/>
      <c r="I994" s="26"/>
      <c r="J994" s="26"/>
      <c r="K994" s="26"/>
    </row>
    <row r="995" spans="1:13" ht="15" hidden="1" customHeight="1" x14ac:dyDescent="0.25">
      <c r="A995" s="1">
        <f>A990*IF(COUNTA([1]summary!$H$72:$H$81)=0,1,0)</f>
        <v>0</v>
      </c>
      <c r="B995" s="40" t="s">
        <v>28</v>
      </c>
      <c r="C995" s="40"/>
      <c r="D995" s="40"/>
      <c r="E995" s="40"/>
      <c r="F995" s="40"/>
      <c r="G995" s="40"/>
      <c r="H995" s="40"/>
      <c r="I995" s="40"/>
      <c r="J995" s="40"/>
      <c r="K995" s="40"/>
      <c r="L995" s="27"/>
    </row>
    <row r="996" spans="1:13" hidden="1" x14ac:dyDescent="0.25">
      <c r="A996" s="1">
        <f>A995</f>
        <v>0</v>
      </c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27"/>
    </row>
    <row r="997" spans="1:13" ht="15" hidden="1" customHeight="1" x14ac:dyDescent="0.25">
      <c r="A997" s="1">
        <f>A990*IF(A995=1,0,1)</f>
        <v>0</v>
      </c>
      <c r="B997" s="40" t="s">
        <v>29</v>
      </c>
      <c r="C997" s="40"/>
      <c r="D997" s="40"/>
      <c r="E997" s="40"/>
      <c r="F997" s="40"/>
      <c r="G997" s="40"/>
      <c r="H997" s="40"/>
      <c r="I997" s="40"/>
      <c r="J997" s="40"/>
      <c r="K997" s="40"/>
      <c r="L997" s="27"/>
    </row>
    <row r="998" spans="1:13" hidden="1" x14ac:dyDescent="0.25">
      <c r="A998" s="1">
        <f>A997</f>
        <v>0</v>
      </c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27"/>
    </row>
    <row r="999" spans="1:13" s="1" customFormat="1" ht="21" hidden="1" x14ac:dyDescent="0.25">
      <c r="A999" s="1">
        <f>A1021*A990</f>
        <v>0</v>
      </c>
      <c r="B999" s="3"/>
      <c r="C999" s="4"/>
      <c r="D999" s="4"/>
      <c r="E999" s="4"/>
      <c r="F999" s="4"/>
      <c r="G999" s="4"/>
      <c r="H999" s="4"/>
      <c r="I999" s="4"/>
      <c r="J999" s="84" t="str">
        <f>IF(COUNTA([1]summary!$H$72:$H$81)=0,'[1]Výzva na prieskum trhu'!$C$139,'[1]Výzva na predloženie CP'!$B$324)</f>
        <v xml:space="preserve">Príloha č. 2: </v>
      </c>
      <c r="K999" s="84"/>
    </row>
    <row r="1000" spans="1:13" s="1" customFormat="1" ht="23.25" hidden="1" x14ac:dyDescent="0.25">
      <c r="A1000" s="1">
        <f>A1021*A990</f>
        <v>0</v>
      </c>
      <c r="B1000" s="85" t="str">
        <f>IF(COUNTA([1]summary!$H$72:$H$81)=0,'[1]Výzva na prieskum trhu'!$B$2,'[1]Výzva na predloženie CP'!$B$2)</f>
        <v>Výzva na predloženie cenovej ponuky</v>
      </c>
      <c r="C1000" s="85"/>
      <c r="D1000" s="85"/>
      <c r="E1000" s="85"/>
      <c r="F1000" s="85"/>
      <c r="G1000" s="85"/>
      <c r="H1000" s="85"/>
      <c r="I1000" s="85"/>
      <c r="J1000" s="85"/>
      <c r="K1000" s="85"/>
      <c r="M1000" s="5"/>
    </row>
    <row r="1001" spans="1:13" s="1" customFormat="1" hidden="1" x14ac:dyDescent="0.25">
      <c r="A1001" s="1">
        <f>A1021*A990</f>
        <v>0</v>
      </c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M1001" s="5"/>
    </row>
    <row r="1002" spans="1:13" s="1" customFormat="1" ht="23.25" hidden="1" x14ac:dyDescent="0.25">
      <c r="A1002" s="1">
        <f>A1021*A990</f>
        <v>0</v>
      </c>
      <c r="B1002" s="85" t="str">
        <f>IF(COUNTA([1]summary!$H$72:$H$81)=0,'[1]Výzva na prieskum trhu'!$E$139,'[1]Výzva na predloženie CP'!$E$324)</f>
        <v>Zmluva o dielo - Rozpočet cenovej ponuky</v>
      </c>
      <c r="C1002" s="85"/>
      <c r="D1002" s="85"/>
      <c r="E1002" s="85"/>
      <c r="F1002" s="85"/>
      <c r="G1002" s="85"/>
      <c r="H1002" s="85"/>
      <c r="I1002" s="85"/>
      <c r="J1002" s="85"/>
      <c r="K1002" s="85"/>
      <c r="M1002" s="5"/>
    </row>
    <row r="1003" spans="1:13" hidden="1" x14ac:dyDescent="0.25">
      <c r="A1003" s="1">
        <f>A1021*A990</f>
        <v>0</v>
      </c>
    </row>
    <row r="1004" spans="1:13" ht="15" hidden="1" customHeight="1" x14ac:dyDescent="0.25">
      <c r="A1004" s="1">
        <f>A1021*A990</f>
        <v>0</v>
      </c>
      <c r="B1004" s="48" t="s">
        <v>30</v>
      </c>
      <c r="C1004" s="48"/>
      <c r="D1004" s="48"/>
      <c r="E1004" s="48"/>
      <c r="F1004" s="48"/>
      <c r="G1004" s="48"/>
      <c r="H1004" s="48"/>
      <c r="I1004" s="48"/>
      <c r="J1004" s="48"/>
      <c r="K1004" s="48"/>
    </row>
    <row r="1005" spans="1:13" hidden="1" x14ac:dyDescent="0.25">
      <c r="A1005" s="1">
        <f>A1021*A990</f>
        <v>0</v>
      </c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</row>
    <row r="1006" spans="1:13" hidden="1" x14ac:dyDescent="0.25">
      <c r="A1006" s="1">
        <f>A1021*A990</f>
        <v>0</v>
      </c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</row>
    <row r="1007" spans="1:13" hidden="1" x14ac:dyDescent="0.25">
      <c r="A1007" s="1">
        <f>A1021*A990</f>
        <v>0</v>
      </c>
    </row>
    <row r="1008" spans="1:13" s="1" customFormat="1" ht="19.5" hidden="1" customHeight="1" thickBot="1" x14ac:dyDescent="0.3">
      <c r="A1008" s="1">
        <f>A1021*A990</f>
        <v>0</v>
      </c>
      <c r="C1008" s="116" t="str">
        <f>"Identifikačné údaje "&amp;IF(OR([1]summary!$K$41="",[1]summary!$K$41&gt;=[1]summary!$K$39),"navrhovateľa:","dodávateľa:")</f>
        <v>Identifikačné údaje navrhovateľa:</v>
      </c>
      <c r="D1008" s="117"/>
      <c r="E1008" s="117"/>
      <c r="F1008" s="117"/>
      <c r="G1008" s="118"/>
    </row>
    <row r="1009" spans="1:11" s="1" customFormat="1" ht="19.5" hidden="1" customHeight="1" x14ac:dyDescent="0.25">
      <c r="A1009" s="1">
        <f>A1021*A990</f>
        <v>0</v>
      </c>
      <c r="C1009" s="119" t="s">
        <v>3</v>
      </c>
      <c r="D1009" s="120"/>
      <c r="E1009" s="121"/>
      <c r="F1009" s="122"/>
      <c r="G1009" s="123"/>
    </row>
    <row r="1010" spans="1:11" s="1" customFormat="1" ht="39" hidden="1" customHeight="1" x14ac:dyDescent="0.25">
      <c r="A1010" s="1">
        <f>A1021*A990</f>
        <v>0</v>
      </c>
      <c r="C1010" s="114" t="s">
        <v>4</v>
      </c>
      <c r="D1010" s="115"/>
      <c r="E1010" s="106"/>
      <c r="F1010" s="107"/>
      <c r="G1010" s="108"/>
    </row>
    <row r="1011" spans="1:11" s="1" customFormat="1" ht="19.5" hidden="1" customHeight="1" x14ac:dyDescent="0.25">
      <c r="A1011" s="1">
        <f>A1021*A990</f>
        <v>0</v>
      </c>
      <c r="C1011" s="104" t="s">
        <v>5</v>
      </c>
      <c r="D1011" s="105"/>
      <c r="E1011" s="106"/>
      <c r="F1011" s="107"/>
      <c r="G1011" s="108"/>
    </row>
    <row r="1012" spans="1:11" s="1" customFormat="1" ht="19.5" hidden="1" customHeight="1" x14ac:dyDescent="0.25">
      <c r="A1012" s="1">
        <f>A1021*A990</f>
        <v>0</v>
      </c>
      <c r="C1012" s="104" t="s">
        <v>6</v>
      </c>
      <c r="D1012" s="105"/>
      <c r="E1012" s="106"/>
      <c r="F1012" s="107"/>
      <c r="G1012" s="108"/>
    </row>
    <row r="1013" spans="1:11" s="1" customFormat="1" ht="19.5" hidden="1" customHeight="1" x14ac:dyDescent="0.25">
      <c r="A1013" s="1">
        <f>A1021*A990</f>
        <v>0</v>
      </c>
      <c r="C1013" s="104" t="s">
        <v>7</v>
      </c>
      <c r="D1013" s="105"/>
      <c r="E1013" s="106"/>
      <c r="F1013" s="107"/>
      <c r="G1013" s="108"/>
    </row>
    <row r="1014" spans="1:11" s="1" customFormat="1" ht="19.5" hidden="1" customHeight="1" x14ac:dyDescent="0.25">
      <c r="A1014" s="1">
        <f>A1021*A990</f>
        <v>0</v>
      </c>
      <c r="C1014" s="104" t="s">
        <v>8</v>
      </c>
      <c r="D1014" s="105"/>
      <c r="E1014" s="106"/>
      <c r="F1014" s="107"/>
      <c r="G1014" s="108"/>
    </row>
    <row r="1015" spans="1:11" s="1" customFormat="1" ht="19.5" hidden="1" customHeight="1" x14ac:dyDescent="0.25">
      <c r="A1015" s="1">
        <f>A1021*A990</f>
        <v>0</v>
      </c>
      <c r="C1015" s="104" t="s">
        <v>9</v>
      </c>
      <c r="D1015" s="105"/>
      <c r="E1015" s="106"/>
      <c r="F1015" s="107"/>
      <c r="G1015" s="108"/>
    </row>
    <row r="1016" spans="1:11" s="1" customFormat="1" ht="19.5" hidden="1" customHeight="1" x14ac:dyDescent="0.25">
      <c r="A1016" s="1">
        <f>A1021*A990</f>
        <v>0</v>
      </c>
      <c r="C1016" s="104" t="s">
        <v>10</v>
      </c>
      <c r="D1016" s="105"/>
      <c r="E1016" s="106"/>
      <c r="F1016" s="107"/>
      <c r="G1016" s="108"/>
    </row>
    <row r="1017" spans="1:11" s="1" customFormat="1" ht="19.5" hidden="1" customHeight="1" x14ac:dyDescent="0.25">
      <c r="A1017" s="1">
        <f>A1021*A990</f>
        <v>0</v>
      </c>
      <c r="C1017" s="104" t="s">
        <v>11</v>
      </c>
      <c r="D1017" s="105"/>
      <c r="E1017" s="106"/>
      <c r="F1017" s="107"/>
      <c r="G1017" s="108"/>
    </row>
    <row r="1018" spans="1:11" s="1" customFormat="1" ht="19.5" hidden="1" customHeight="1" thickBot="1" x14ac:dyDescent="0.3">
      <c r="A1018" s="1">
        <f>A1021*A990</f>
        <v>0</v>
      </c>
      <c r="C1018" s="109" t="s">
        <v>12</v>
      </c>
      <c r="D1018" s="110"/>
      <c r="E1018" s="111"/>
      <c r="F1018" s="112"/>
      <c r="G1018" s="113"/>
    </row>
    <row r="1019" spans="1:11" hidden="1" x14ac:dyDescent="0.25">
      <c r="A1019" s="1">
        <f>A1021*A990</f>
        <v>0</v>
      </c>
    </row>
    <row r="1020" spans="1:11" hidden="1" x14ac:dyDescent="0.25">
      <c r="A1020" s="1">
        <f>A1021*A990</f>
        <v>0</v>
      </c>
    </row>
    <row r="1021" spans="1:11" hidden="1" x14ac:dyDescent="0.25">
      <c r="A1021">
        <f>IF(D1021&lt;&gt;"",1,0)</f>
        <v>0</v>
      </c>
      <c r="B1021" s="65" t="s">
        <v>13</v>
      </c>
      <c r="C1021" s="65"/>
      <c r="D1021" s="66" t="str">
        <f>IF([1]summary!$B$55&lt;&gt;"",[1]summary!$B$55,"")</f>
        <v/>
      </c>
      <c r="E1021" s="66"/>
      <c r="F1021" s="66"/>
      <c r="G1021" s="66"/>
      <c r="H1021" s="66"/>
      <c r="I1021" s="66"/>
      <c r="J1021" s="66"/>
      <c r="K1021" s="8"/>
    </row>
    <row r="1022" spans="1:11" hidden="1" x14ac:dyDescent="0.25">
      <c r="A1022" s="1">
        <f>A1021</f>
        <v>0</v>
      </c>
    </row>
    <row r="1023" spans="1:11" ht="54.95" hidden="1" customHeight="1" thickBot="1" x14ac:dyDescent="0.3">
      <c r="A1023" s="1">
        <f>A1021</f>
        <v>0</v>
      </c>
      <c r="B1023" s="67" t="s">
        <v>14</v>
      </c>
      <c r="C1023" s="68"/>
      <c r="D1023" s="69"/>
      <c r="E1023" s="70" t="s">
        <v>31</v>
      </c>
      <c r="F1023" s="71"/>
      <c r="G1023" s="9" t="s">
        <v>15</v>
      </c>
      <c r="H1023" s="10" t="s">
        <v>16</v>
      </c>
      <c r="I1023" s="9" t="s">
        <v>17</v>
      </c>
      <c r="J1023" s="11" t="s">
        <v>18</v>
      </c>
      <c r="K1023" s="11" t="s">
        <v>19</v>
      </c>
    </row>
    <row r="1024" spans="1:11" ht="25.5" hidden="1" customHeight="1" x14ac:dyDescent="0.25">
      <c r="A1024" s="1">
        <f>A1021</f>
        <v>0</v>
      </c>
      <c r="B1024" s="49" t="s">
        <v>32</v>
      </c>
      <c r="C1024" s="50"/>
      <c r="D1024" s="28"/>
      <c r="E1024" s="94"/>
      <c r="F1024" s="95"/>
      <c r="G1024" s="12" t="s">
        <v>20</v>
      </c>
      <c r="H1024" s="13"/>
      <c r="I1024" s="14"/>
      <c r="J1024" s="15" t="str">
        <f t="shared" ref="J1024:J1031" si="34">IF(AND(H1024&lt;&gt;"",I1024&lt;&gt;""),H1024*I1024,"")</f>
        <v/>
      </c>
      <c r="K1024" s="15" t="str">
        <f t="shared" ref="K1024:K1031" si="35">IF(J1024&lt;&gt;"",J1024*1.2,"")</f>
        <v/>
      </c>
    </row>
    <row r="1025" spans="1:13" ht="25.5" hidden="1" customHeight="1" x14ac:dyDescent="0.25">
      <c r="A1025" s="1">
        <f>A1021</f>
        <v>0</v>
      </c>
      <c r="B1025" s="51"/>
      <c r="C1025" s="52"/>
      <c r="D1025" s="29"/>
      <c r="E1025" s="96"/>
      <c r="F1025" s="97"/>
      <c r="G1025" s="30" t="s">
        <v>20</v>
      </c>
      <c r="H1025" s="31"/>
      <c r="I1025" s="32"/>
      <c r="J1025" s="33" t="str">
        <f t="shared" si="34"/>
        <v/>
      </c>
      <c r="K1025" s="33" t="str">
        <f t="shared" si="35"/>
        <v/>
      </c>
    </row>
    <row r="1026" spans="1:13" ht="25.5" hidden="1" customHeight="1" thickBot="1" x14ac:dyDescent="0.3">
      <c r="A1026" s="1">
        <f>A1021</f>
        <v>0</v>
      </c>
      <c r="B1026" s="53"/>
      <c r="C1026" s="54"/>
      <c r="D1026" s="34"/>
      <c r="E1026" s="98"/>
      <c r="F1026" s="99"/>
      <c r="G1026" s="35" t="s">
        <v>20</v>
      </c>
      <c r="H1026" s="36"/>
      <c r="I1026" s="37"/>
      <c r="J1026" s="38" t="str">
        <f t="shared" si="34"/>
        <v/>
      </c>
      <c r="K1026" s="38" t="str">
        <f t="shared" si="35"/>
        <v/>
      </c>
    </row>
    <row r="1027" spans="1:13" ht="25.5" hidden="1" customHeight="1" x14ac:dyDescent="0.25">
      <c r="A1027" s="1">
        <f>A1021</f>
        <v>0</v>
      </c>
      <c r="B1027" s="49" t="s">
        <v>33</v>
      </c>
      <c r="C1027" s="50"/>
      <c r="D1027" s="28"/>
      <c r="E1027" s="94"/>
      <c r="F1027" s="95"/>
      <c r="G1027" s="12" t="s">
        <v>20</v>
      </c>
      <c r="H1027" s="13"/>
      <c r="I1027" s="14"/>
      <c r="J1027" s="15" t="str">
        <f t="shared" si="34"/>
        <v/>
      </c>
      <c r="K1027" s="15" t="str">
        <f t="shared" si="35"/>
        <v/>
      </c>
    </row>
    <row r="1028" spans="1:13" ht="25.5" hidden="1" customHeight="1" x14ac:dyDescent="0.25">
      <c r="A1028" s="1">
        <f>A1021</f>
        <v>0</v>
      </c>
      <c r="B1028" s="51"/>
      <c r="C1028" s="52"/>
      <c r="D1028" s="29"/>
      <c r="E1028" s="96"/>
      <c r="F1028" s="97"/>
      <c r="G1028" s="30" t="s">
        <v>20</v>
      </c>
      <c r="H1028" s="31"/>
      <c r="I1028" s="32"/>
      <c r="J1028" s="33" t="str">
        <f t="shared" si="34"/>
        <v/>
      </c>
      <c r="K1028" s="33" t="str">
        <f t="shared" si="35"/>
        <v/>
      </c>
    </row>
    <row r="1029" spans="1:13" ht="25.5" hidden="1" customHeight="1" thickBot="1" x14ac:dyDescent="0.3">
      <c r="A1029" s="1">
        <f>A1021</f>
        <v>0</v>
      </c>
      <c r="B1029" s="53"/>
      <c r="C1029" s="54"/>
      <c r="D1029" s="34"/>
      <c r="E1029" s="98"/>
      <c r="F1029" s="99"/>
      <c r="G1029" s="35" t="s">
        <v>20</v>
      </c>
      <c r="H1029" s="36"/>
      <c r="I1029" s="37"/>
      <c r="J1029" s="38" t="str">
        <f t="shared" si="34"/>
        <v/>
      </c>
      <c r="K1029" s="38" t="str">
        <f t="shared" si="35"/>
        <v/>
      </c>
    </row>
    <row r="1030" spans="1:13" ht="25.5" hidden="1" customHeight="1" x14ac:dyDescent="0.25">
      <c r="A1030" s="1">
        <f>A1021</f>
        <v>0</v>
      </c>
      <c r="B1030" s="49" t="s">
        <v>34</v>
      </c>
      <c r="C1030" s="50"/>
      <c r="D1030" s="28" t="s">
        <v>35</v>
      </c>
      <c r="E1030" s="100" t="s">
        <v>36</v>
      </c>
      <c r="F1030" s="101"/>
      <c r="G1030" s="12" t="s">
        <v>36</v>
      </c>
      <c r="H1030" s="13"/>
      <c r="I1030" s="14">
        <v>1</v>
      </c>
      <c r="J1030" s="15" t="str">
        <f t="shared" si="34"/>
        <v/>
      </c>
      <c r="K1030" s="15" t="str">
        <f t="shared" si="35"/>
        <v/>
      </c>
    </row>
    <row r="1031" spans="1:13" ht="25.5" hidden="1" customHeight="1" thickBot="1" x14ac:dyDescent="0.3">
      <c r="A1031" s="1">
        <f>A1021</f>
        <v>0</v>
      </c>
      <c r="B1031" s="53"/>
      <c r="C1031" s="54"/>
      <c r="D1031" s="34" t="s">
        <v>37</v>
      </c>
      <c r="E1031" s="102" t="s">
        <v>36</v>
      </c>
      <c r="F1031" s="103"/>
      <c r="G1031" s="35" t="s">
        <v>36</v>
      </c>
      <c r="H1031" s="36"/>
      <c r="I1031" s="37">
        <v>1</v>
      </c>
      <c r="J1031" s="38" t="str">
        <f t="shared" si="34"/>
        <v/>
      </c>
      <c r="K1031" s="38" t="str">
        <f t="shared" si="35"/>
        <v/>
      </c>
    </row>
    <row r="1032" spans="1:13" ht="25.5" hidden="1" customHeight="1" thickBot="1" x14ac:dyDescent="0.3">
      <c r="A1032" s="1">
        <f>A1021</f>
        <v>0</v>
      </c>
      <c r="B1032" s="16"/>
      <c r="C1032" s="17"/>
      <c r="D1032" s="17"/>
      <c r="E1032" s="17"/>
      <c r="F1032" s="17"/>
      <c r="G1032" s="17"/>
      <c r="H1032" s="18"/>
      <c r="I1032" s="18" t="s">
        <v>21</v>
      </c>
      <c r="J1032" s="19" t="str">
        <f>IF(SUM(J1024:J1031)&gt;0,SUM(J1024:J1031),"")</f>
        <v/>
      </c>
      <c r="K1032" s="19" t="str">
        <f>IF(SUM(K1024:K1031)&gt;0,SUM(K1024:K1031),"")</f>
        <v/>
      </c>
    </row>
    <row r="1033" spans="1:13" hidden="1" x14ac:dyDescent="0.25">
      <c r="A1033" s="1">
        <f>A1021</f>
        <v>0</v>
      </c>
      <c r="B1033" s="20" t="s">
        <v>22</v>
      </c>
    </row>
    <row r="1034" spans="1:13" hidden="1" x14ac:dyDescent="0.25">
      <c r="A1034" s="1">
        <f>A1021</f>
        <v>0</v>
      </c>
    </row>
    <row r="1035" spans="1:13" hidden="1" x14ac:dyDescent="0.25">
      <c r="A1035" s="1">
        <f>A1021</f>
        <v>0</v>
      </c>
    </row>
    <row r="1036" spans="1:13" hidden="1" x14ac:dyDescent="0.25">
      <c r="A1036" s="1">
        <f>A1021*IF(COUNTA([1]summary!$H$72:$H$81)=0,1,0)</f>
        <v>0</v>
      </c>
      <c r="C1036" s="41" t="s">
        <v>23</v>
      </c>
      <c r="D1036" s="42"/>
      <c r="E1036" s="42"/>
      <c r="F1036" s="42"/>
      <c r="G1036" s="42"/>
      <c r="H1036" s="42"/>
      <c r="I1036" s="42"/>
      <c r="J1036" s="43"/>
    </row>
    <row r="1037" spans="1:13" hidden="1" x14ac:dyDescent="0.25">
      <c r="A1037" s="1">
        <f>A1036</f>
        <v>0</v>
      </c>
      <c r="C1037" s="44"/>
      <c r="D1037" s="45"/>
      <c r="E1037" s="45"/>
      <c r="F1037" s="45"/>
      <c r="G1037" s="45"/>
      <c r="H1037" s="45"/>
      <c r="I1037" s="45"/>
      <c r="J1037" s="46"/>
    </row>
    <row r="1038" spans="1:13" hidden="1" x14ac:dyDescent="0.25">
      <c r="A1038" s="1">
        <f>A1036</f>
        <v>0</v>
      </c>
    </row>
    <row r="1039" spans="1:13" hidden="1" x14ac:dyDescent="0.25">
      <c r="A1039" s="1">
        <f>A1036</f>
        <v>0</v>
      </c>
    </row>
    <row r="1040" spans="1:13" hidden="1" x14ac:dyDescent="0.25">
      <c r="A1040" s="1">
        <f>A1021*IF([1]summary!$F$12='Príloha č. 1'!M1040,1,0)</f>
        <v>0</v>
      </c>
      <c r="B1040" s="47" t="s">
        <v>38</v>
      </c>
      <c r="C1040" s="47"/>
      <c r="D1040" s="47"/>
      <c r="E1040" s="47"/>
      <c r="F1040" s="47"/>
      <c r="G1040" s="47"/>
      <c r="H1040" s="47"/>
      <c r="I1040" s="47"/>
      <c r="J1040" s="47"/>
      <c r="K1040" s="47"/>
      <c r="M1040" s="5" t="s">
        <v>24</v>
      </c>
    </row>
    <row r="1041" spans="1:13" hidden="1" x14ac:dyDescent="0.25">
      <c r="A1041" s="1">
        <f>A1040</f>
        <v>0</v>
      </c>
    </row>
    <row r="1042" spans="1:13" ht="15" hidden="1" customHeight="1" x14ac:dyDescent="0.25">
      <c r="A1042" s="1">
        <f>A1040</f>
        <v>0</v>
      </c>
      <c r="B1042" s="48" t="s">
        <v>25</v>
      </c>
      <c r="C1042" s="48"/>
      <c r="D1042" s="48"/>
      <c r="E1042" s="48"/>
      <c r="F1042" s="48"/>
      <c r="G1042" s="48"/>
      <c r="H1042" s="48"/>
      <c r="I1042" s="48"/>
      <c r="J1042" s="48"/>
      <c r="K1042" s="48"/>
    </row>
    <row r="1043" spans="1:13" hidden="1" x14ac:dyDescent="0.25">
      <c r="A1043" s="1">
        <f>A1040</f>
        <v>0</v>
      </c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</row>
    <row r="1044" spans="1:13" hidden="1" x14ac:dyDescent="0.25">
      <c r="A1044" s="1">
        <f>A1040</f>
        <v>0</v>
      </c>
    </row>
    <row r="1045" spans="1:13" hidden="1" x14ac:dyDescent="0.25">
      <c r="A1045" s="1">
        <f>A1046</f>
        <v>0</v>
      </c>
    </row>
    <row r="1046" spans="1:13" hidden="1" x14ac:dyDescent="0.25">
      <c r="A1046" s="1">
        <f>A1021*IF(COUNTA([1]summary!$H$72:$H$81)=0,IF([1]summary!$G$20="všetky predmety spolu",0,1),IF([1]summary!$E$58="cenové ponuky komplexne",0,1))</f>
        <v>0</v>
      </c>
      <c r="C1046" s="21" t="s">
        <v>26</v>
      </c>
      <c r="D1046" s="22"/>
    </row>
    <row r="1047" spans="1:13" s="23" customFormat="1" hidden="1" x14ac:dyDescent="0.25">
      <c r="A1047" s="1">
        <f>A1046</f>
        <v>0</v>
      </c>
      <c r="C1047" s="21"/>
    </row>
    <row r="1048" spans="1:13" s="23" customFormat="1" ht="15" hidden="1" customHeight="1" x14ac:dyDescent="0.25">
      <c r="A1048" s="1">
        <f>A1046</f>
        <v>0</v>
      </c>
      <c r="C1048" s="21" t="s">
        <v>27</v>
      </c>
      <c r="D1048" s="22"/>
      <c r="G1048" s="24"/>
      <c r="H1048" s="24"/>
      <c r="I1048" s="24"/>
      <c r="J1048" s="24"/>
      <c r="K1048" s="24"/>
    </row>
    <row r="1049" spans="1:13" s="23" customFormat="1" hidden="1" x14ac:dyDescent="0.25">
      <c r="A1049" s="1">
        <f>A1046</f>
        <v>0</v>
      </c>
      <c r="F1049" s="25"/>
      <c r="G1049" s="39" t="str">
        <f>"podpis a pečiatka "&amp;IF(COUNTA([1]summary!$H$72:$H$81)=0,"navrhovateľa","dodávateľa")</f>
        <v>podpis a pečiatka dodávateľa</v>
      </c>
      <c r="H1049" s="39"/>
      <c r="I1049" s="39"/>
      <c r="J1049" s="39"/>
      <c r="K1049" s="39"/>
    </row>
    <row r="1050" spans="1:13" s="23" customFormat="1" hidden="1" x14ac:dyDescent="0.25">
      <c r="A1050" s="1">
        <f>A1046</f>
        <v>0</v>
      </c>
      <c r="F1050" s="25"/>
      <c r="G1050" s="26"/>
      <c r="H1050" s="26"/>
      <c r="I1050" s="26"/>
      <c r="J1050" s="26"/>
      <c r="K1050" s="26"/>
    </row>
    <row r="1051" spans="1:13" ht="15" hidden="1" customHeight="1" x14ac:dyDescent="0.25">
      <c r="A1051" s="1">
        <f>A1046*IF(COUNTA([1]summary!$H$72:$H$81)=0,1,0)</f>
        <v>0</v>
      </c>
      <c r="B1051" s="40" t="s">
        <v>28</v>
      </c>
      <c r="C1051" s="40"/>
      <c r="D1051" s="40"/>
      <c r="E1051" s="40"/>
      <c r="F1051" s="40"/>
      <c r="G1051" s="40"/>
      <c r="H1051" s="40"/>
      <c r="I1051" s="40"/>
      <c r="J1051" s="40"/>
      <c r="K1051" s="40"/>
      <c r="L1051" s="27"/>
    </row>
    <row r="1052" spans="1:13" hidden="1" x14ac:dyDescent="0.25">
      <c r="A1052" s="1">
        <f>A1051</f>
        <v>0</v>
      </c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27"/>
    </row>
    <row r="1053" spans="1:13" ht="15" hidden="1" customHeight="1" x14ac:dyDescent="0.25">
      <c r="A1053" s="1">
        <f>A1046*IF(A1051=1,0,1)</f>
        <v>0</v>
      </c>
      <c r="B1053" s="40" t="s">
        <v>29</v>
      </c>
      <c r="C1053" s="40"/>
      <c r="D1053" s="40"/>
      <c r="E1053" s="40"/>
      <c r="F1053" s="40"/>
      <c r="G1053" s="40"/>
      <c r="H1053" s="40"/>
      <c r="I1053" s="40"/>
      <c r="J1053" s="40"/>
      <c r="K1053" s="40"/>
      <c r="L1053" s="27"/>
    </row>
    <row r="1054" spans="1:13" hidden="1" x14ac:dyDescent="0.25">
      <c r="A1054" s="1">
        <f>A1053</f>
        <v>0</v>
      </c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27"/>
    </row>
    <row r="1055" spans="1:13" s="1" customFormat="1" ht="21" hidden="1" x14ac:dyDescent="0.25">
      <c r="A1055" s="1">
        <f>A1077*A1046</f>
        <v>0</v>
      </c>
      <c r="B1055" s="3"/>
      <c r="C1055" s="4"/>
      <c r="D1055" s="4"/>
      <c r="E1055" s="4"/>
      <c r="F1055" s="4"/>
      <c r="G1055" s="4"/>
      <c r="H1055" s="4"/>
      <c r="I1055" s="4"/>
      <c r="J1055" s="84" t="str">
        <f>IF(COUNTA([1]summary!$H$72:$H$81)=0,'[1]Výzva na prieskum trhu'!$C$139,'[1]Výzva na predloženie CP'!$B$324)</f>
        <v xml:space="preserve">Príloha č. 2: </v>
      </c>
      <c r="K1055" s="84"/>
    </row>
    <row r="1056" spans="1:13" s="1" customFormat="1" ht="23.25" hidden="1" customHeight="1" x14ac:dyDescent="0.25">
      <c r="A1056" s="1">
        <f>A1077*A1046</f>
        <v>0</v>
      </c>
      <c r="B1056" s="85" t="str">
        <f>IF(COUNTA([1]summary!$H$72:$H$81)=0,'[1]Výzva na prieskum trhu'!$B$2,'[1]Výzva na predloženie CP'!$B$2)</f>
        <v>Výzva na predloženie cenovej ponuky</v>
      </c>
      <c r="C1056" s="85"/>
      <c r="D1056" s="85"/>
      <c r="E1056" s="85"/>
      <c r="F1056" s="85"/>
      <c r="G1056" s="85"/>
      <c r="H1056" s="85"/>
      <c r="I1056" s="85"/>
      <c r="J1056" s="85"/>
      <c r="K1056" s="85"/>
      <c r="M1056" s="5"/>
    </row>
    <row r="1057" spans="1:13" s="1" customFormat="1" hidden="1" x14ac:dyDescent="0.25">
      <c r="A1057" s="1">
        <f>A1077*A1046</f>
        <v>0</v>
      </c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M1057" s="5"/>
    </row>
    <row r="1058" spans="1:13" s="1" customFormat="1" ht="23.25" hidden="1" customHeight="1" x14ac:dyDescent="0.25">
      <c r="A1058" s="1">
        <f>A1077*A1046</f>
        <v>0</v>
      </c>
      <c r="B1058" s="85" t="str">
        <f>IF(COUNTA([1]summary!$H$72:$H$81)=0,'[1]Výzva na prieskum trhu'!$E$139,'[1]Výzva na predloženie CP'!$E$324)</f>
        <v>Zmluva o dielo - Rozpočet cenovej ponuky</v>
      </c>
      <c r="C1058" s="85"/>
      <c r="D1058" s="85"/>
      <c r="E1058" s="85"/>
      <c r="F1058" s="85"/>
      <c r="G1058" s="85"/>
      <c r="H1058" s="85"/>
      <c r="I1058" s="85"/>
      <c r="J1058" s="85"/>
      <c r="K1058" s="85"/>
      <c r="M1058" s="5"/>
    </row>
    <row r="1059" spans="1:13" hidden="1" x14ac:dyDescent="0.25">
      <c r="A1059" s="1">
        <f>A1077*A1046</f>
        <v>0</v>
      </c>
    </row>
    <row r="1060" spans="1:13" ht="15" hidden="1" customHeight="1" x14ac:dyDescent="0.25">
      <c r="A1060" s="1">
        <f>A1077*A1046</f>
        <v>0</v>
      </c>
      <c r="B1060" s="48" t="s">
        <v>30</v>
      </c>
      <c r="C1060" s="48"/>
      <c r="D1060" s="48"/>
      <c r="E1060" s="48"/>
      <c r="F1060" s="48"/>
      <c r="G1060" s="48"/>
      <c r="H1060" s="48"/>
      <c r="I1060" s="48"/>
      <c r="J1060" s="48"/>
      <c r="K1060" s="48"/>
    </row>
    <row r="1061" spans="1:13" hidden="1" x14ac:dyDescent="0.25">
      <c r="A1061" s="1">
        <f>A1077*A1046</f>
        <v>0</v>
      </c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</row>
    <row r="1062" spans="1:13" hidden="1" x14ac:dyDescent="0.25">
      <c r="A1062" s="1">
        <f>A1077*A1046</f>
        <v>0</v>
      </c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</row>
    <row r="1063" spans="1:13" hidden="1" x14ac:dyDescent="0.25">
      <c r="A1063" s="1">
        <f>A1077*A1046</f>
        <v>0</v>
      </c>
    </row>
    <row r="1064" spans="1:13" s="1" customFormat="1" ht="19.5" hidden="1" customHeight="1" thickBot="1" x14ac:dyDescent="0.3">
      <c r="A1064" s="1">
        <f>A1077*A1046</f>
        <v>0</v>
      </c>
      <c r="C1064" s="86" t="str">
        <f>"Identifikačné údaje "&amp;IF(OR([1]summary!$K$41="",[1]summary!$K$41&gt;=[1]summary!$K$39),"navrhovateľa:","dodávateľa:")</f>
        <v>Identifikačné údaje navrhovateľa:</v>
      </c>
      <c r="D1064" s="87"/>
      <c r="E1064" s="87"/>
      <c r="F1064" s="87"/>
      <c r="G1064" s="88"/>
    </row>
    <row r="1065" spans="1:13" s="1" customFormat="1" ht="19.5" hidden="1" customHeight="1" x14ac:dyDescent="0.25">
      <c r="A1065" s="1">
        <f>A1077*A1046</f>
        <v>0</v>
      </c>
      <c r="C1065" s="89" t="s">
        <v>3</v>
      </c>
      <c r="D1065" s="90"/>
      <c r="E1065" s="91"/>
      <c r="F1065" s="92"/>
      <c r="G1065" s="93"/>
    </row>
    <row r="1066" spans="1:13" s="1" customFormat="1" ht="39" hidden="1" customHeight="1" x14ac:dyDescent="0.25">
      <c r="A1066" s="1">
        <f>A1077*A1046</f>
        <v>0</v>
      </c>
      <c r="C1066" s="82" t="s">
        <v>4</v>
      </c>
      <c r="D1066" s="83"/>
      <c r="E1066" s="74"/>
      <c r="F1066" s="75"/>
      <c r="G1066" s="76"/>
    </row>
    <row r="1067" spans="1:13" s="1" customFormat="1" ht="19.5" hidden="1" customHeight="1" x14ac:dyDescent="0.25">
      <c r="A1067" s="1">
        <f>A1077*A1046</f>
        <v>0</v>
      </c>
      <c r="C1067" s="72" t="s">
        <v>5</v>
      </c>
      <c r="D1067" s="73"/>
      <c r="E1067" s="74"/>
      <c r="F1067" s="75"/>
      <c r="G1067" s="76"/>
    </row>
    <row r="1068" spans="1:13" s="1" customFormat="1" ht="19.5" hidden="1" customHeight="1" x14ac:dyDescent="0.25">
      <c r="A1068" s="1">
        <f>A1077*A1046</f>
        <v>0</v>
      </c>
      <c r="C1068" s="72" t="s">
        <v>6</v>
      </c>
      <c r="D1068" s="73"/>
      <c r="E1068" s="74"/>
      <c r="F1068" s="75"/>
      <c r="G1068" s="76"/>
    </row>
    <row r="1069" spans="1:13" s="1" customFormat="1" ht="19.5" hidden="1" customHeight="1" x14ac:dyDescent="0.25">
      <c r="A1069" s="1">
        <f>A1077*A1046</f>
        <v>0</v>
      </c>
      <c r="C1069" s="72" t="s">
        <v>7</v>
      </c>
      <c r="D1069" s="73"/>
      <c r="E1069" s="74"/>
      <c r="F1069" s="75"/>
      <c r="G1069" s="76"/>
    </row>
    <row r="1070" spans="1:13" s="1" customFormat="1" ht="19.5" hidden="1" customHeight="1" x14ac:dyDescent="0.25">
      <c r="A1070" s="1">
        <f>A1077*A1046</f>
        <v>0</v>
      </c>
      <c r="C1070" s="72" t="s">
        <v>8</v>
      </c>
      <c r="D1070" s="73"/>
      <c r="E1070" s="74"/>
      <c r="F1070" s="75"/>
      <c r="G1070" s="76"/>
    </row>
    <row r="1071" spans="1:13" s="1" customFormat="1" ht="19.5" hidden="1" customHeight="1" x14ac:dyDescent="0.25">
      <c r="A1071" s="1">
        <f>A1077*A1046</f>
        <v>0</v>
      </c>
      <c r="C1071" s="72" t="s">
        <v>9</v>
      </c>
      <c r="D1071" s="73"/>
      <c r="E1071" s="74"/>
      <c r="F1071" s="75"/>
      <c r="G1071" s="76"/>
    </row>
    <row r="1072" spans="1:13" s="1" customFormat="1" ht="19.5" hidden="1" customHeight="1" x14ac:dyDescent="0.25">
      <c r="A1072" s="1">
        <f>A1077*A1046</f>
        <v>0</v>
      </c>
      <c r="C1072" s="72" t="s">
        <v>10</v>
      </c>
      <c r="D1072" s="73"/>
      <c r="E1072" s="74"/>
      <c r="F1072" s="75"/>
      <c r="G1072" s="76"/>
    </row>
    <row r="1073" spans="1:11" s="1" customFormat="1" ht="19.5" hidden="1" customHeight="1" x14ac:dyDescent="0.25">
      <c r="A1073" s="1">
        <f>A1077*A1046</f>
        <v>0</v>
      </c>
      <c r="C1073" s="72" t="s">
        <v>11</v>
      </c>
      <c r="D1073" s="73"/>
      <c r="E1073" s="74"/>
      <c r="F1073" s="75"/>
      <c r="G1073" s="76"/>
    </row>
    <row r="1074" spans="1:11" s="1" customFormat="1" ht="19.5" hidden="1" customHeight="1" thickBot="1" x14ac:dyDescent="0.3">
      <c r="A1074" s="1">
        <f>A1077*A1046</f>
        <v>0</v>
      </c>
      <c r="C1074" s="77" t="s">
        <v>12</v>
      </c>
      <c r="D1074" s="78"/>
      <c r="E1074" s="79"/>
      <c r="F1074" s="80"/>
      <c r="G1074" s="81"/>
    </row>
    <row r="1075" spans="1:11" hidden="1" x14ac:dyDescent="0.25">
      <c r="A1075" s="1">
        <f>A1077*A1046</f>
        <v>0</v>
      </c>
    </row>
    <row r="1076" spans="1:11" hidden="1" x14ac:dyDescent="0.25">
      <c r="A1076" s="1">
        <f>A1077*A1046</f>
        <v>0</v>
      </c>
    </row>
    <row r="1077" spans="1:11" hidden="1" x14ac:dyDescent="0.25">
      <c r="A1077">
        <f>IF(D1077&lt;&gt;"",1,0)</f>
        <v>0</v>
      </c>
      <c r="B1077" s="65" t="s">
        <v>13</v>
      </c>
      <c r="C1077" s="65"/>
      <c r="D1077" s="66" t="str">
        <f>IF([1]summary!$B$56&lt;&gt;"",[1]summary!$B$56,"")</f>
        <v/>
      </c>
      <c r="E1077" s="66"/>
      <c r="F1077" s="66"/>
      <c r="G1077" s="66"/>
      <c r="H1077" s="66"/>
      <c r="I1077" s="66"/>
      <c r="J1077" s="66"/>
      <c r="K1077" s="8"/>
    </row>
    <row r="1078" spans="1:11" hidden="1" x14ac:dyDescent="0.25">
      <c r="A1078" s="1">
        <f>A1077</f>
        <v>0</v>
      </c>
    </row>
    <row r="1079" spans="1:11" ht="54.95" hidden="1" customHeight="1" thickBot="1" x14ac:dyDescent="0.3">
      <c r="A1079" s="1">
        <f>A1077</f>
        <v>0</v>
      </c>
      <c r="B1079" s="67" t="s">
        <v>14</v>
      </c>
      <c r="C1079" s="68"/>
      <c r="D1079" s="69"/>
      <c r="E1079" s="70" t="s">
        <v>31</v>
      </c>
      <c r="F1079" s="71"/>
      <c r="G1079" s="9" t="s">
        <v>15</v>
      </c>
      <c r="H1079" s="10" t="s">
        <v>16</v>
      </c>
      <c r="I1079" s="9" t="s">
        <v>17</v>
      </c>
      <c r="J1079" s="11" t="s">
        <v>18</v>
      </c>
      <c r="K1079" s="11" t="s">
        <v>19</v>
      </c>
    </row>
    <row r="1080" spans="1:11" ht="25.5" hidden="1" customHeight="1" x14ac:dyDescent="0.25">
      <c r="A1080" s="1">
        <f>A1077</f>
        <v>0</v>
      </c>
      <c r="B1080" s="49" t="s">
        <v>32</v>
      </c>
      <c r="C1080" s="50"/>
      <c r="D1080" s="28"/>
      <c r="E1080" s="55"/>
      <c r="F1080" s="56"/>
      <c r="G1080" s="12" t="s">
        <v>20</v>
      </c>
      <c r="H1080" s="13"/>
      <c r="I1080" s="14"/>
      <c r="J1080" s="15" t="str">
        <f t="shared" ref="J1080:J1087" si="36">IF(AND(H1080&lt;&gt;"",I1080&lt;&gt;""),H1080*I1080,"")</f>
        <v/>
      </c>
      <c r="K1080" s="15" t="str">
        <f t="shared" ref="K1080:K1087" si="37">IF(J1080&lt;&gt;"",J1080*1.2,"")</f>
        <v/>
      </c>
    </row>
    <row r="1081" spans="1:11" ht="25.5" hidden="1" customHeight="1" x14ac:dyDescent="0.25">
      <c r="A1081" s="1">
        <f>A1077</f>
        <v>0</v>
      </c>
      <c r="B1081" s="51"/>
      <c r="C1081" s="52"/>
      <c r="D1081" s="29"/>
      <c r="E1081" s="57"/>
      <c r="F1081" s="58"/>
      <c r="G1081" s="30" t="s">
        <v>20</v>
      </c>
      <c r="H1081" s="31"/>
      <c r="I1081" s="32"/>
      <c r="J1081" s="33" t="str">
        <f t="shared" si="36"/>
        <v/>
      </c>
      <c r="K1081" s="33" t="str">
        <f t="shared" si="37"/>
        <v/>
      </c>
    </row>
    <row r="1082" spans="1:11" ht="25.5" hidden="1" customHeight="1" thickBot="1" x14ac:dyDescent="0.3">
      <c r="A1082" s="1">
        <f>A1077</f>
        <v>0</v>
      </c>
      <c r="B1082" s="53"/>
      <c r="C1082" s="54"/>
      <c r="D1082" s="34"/>
      <c r="E1082" s="59"/>
      <c r="F1082" s="60"/>
      <c r="G1082" s="35" t="s">
        <v>20</v>
      </c>
      <c r="H1082" s="36"/>
      <c r="I1082" s="37"/>
      <c r="J1082" s="38" t="str">
        <f t="shared" si="36"/>
        <v/>
      </c>
      <c r="K1082" s="38" t="str">
        <f t="shared" si="37"/>
        <v/>
      </c>
    </row>
    <row r="1083" spans="1:11" ht="25.5" hidden="1" customHeight="1" x14ac:dyDescent="0.25">
      <c r="A1083" s="1">
        <f>A1077</f>
        <v>0</v>
      </c>
      <c r="B1083" s="49" t="s">
        <v>33</v>
      </c>
      <c r="C1083" s="50"/>
      <c r="D1083" s="28"/>
      <c r="E1083" s="55"/>
      <c r="F1083" s="56"/>
      <c r="G1083" s="12" t="s">
        <v>20</v>
      </c>
      <c r="H1083" s="13"/>
      <c r="I1083" s="14"/>
      <c r="J1083" s="15" t="str">
        <f t="shared" si="36"/>
        <v/>
      </c>
      <c r="K1083" s="15" t="str">
        <f t="shared" si="37"/>
        <v/>
      </c>
    </row>
    <row r="1084" spans="1:11" ht="25.5" hidden="1" customHeight="1" x14ac:dyDescent="0.25">
      <c r="A1084" s="1">
        <f>A1077</f>
        <v>0</v>
      </c>
      <c r="B1084" s="51"/>
      <c r="C1084" s="52"/>
      <c r="D1084" s="29"/>
      <c r="E1084" s="57"/>
      <c r="F1084" s="58"/>
      <c r="G1084" s="30" t="s">
        <v>20</v>
      </c>
      <c r="H1084" s="31"/>
      <c r="I1084" s="32"/>
      <c r="J1084" s="33" t="str">
        <f t="shared" si="36"/>
        <v/>
      </c>
      <c r="K1084" s="33" t="str">
        <f t="shared" si="37"/>
        <v/>
      </c>
    </row>
    <row r="1085" spans="1:11" ht="25.5" hidden="1" customHeight="1" thickBot="1" x14ac:dyDescent="0.3">
      <c r="A1085" s="1">
        <f>A1077</f>
        <v>0</v>
      </c>
      <c r="B1085" s="53"/>
      <c r="C1085" s="54"/>
      <c r="D1085" s="34"/>
      <c r="E1085" s="59"/>
      <c r="F1085" s="60"/>
      <c r="G1085" s="35" t="s">
        <v>20</v>
      </c>
      <c r="H1085" s="36"/>
      <c r="I1085" s="37"/>
      <c r="J1085" s="38" t="str">
        <f t="shared" si="36"/>
        <v/>
      </c>
      <c r="K1085" s="38" t="str">
        <f t="shared" si="37"/>
        <v/>
      </c>
    </row>
    <row r="1086" spans="1:11" ht="25.5" hidden="1" customHeight="1" x14ac:dyDescent="0.25">
      <c r="A1086" s="1">
        <f>A1077</f>
        <v>0</v>
      </c>
      <c r="B1086" s="49" t="s">
        <v>34</v>
      </c>
      <c r="C1086" s="50"/>
      <c r="D1086" s="28" t="s">
        <v>35</v>
      </c>
      <c r="E1086" s="61" t="s">
        <v>36</v>
      </c>
      <c r="F1086" s="62"/>
      <c r="G1086" s="12" t="s">
        <v>36</v>
      </c>
      <c r="H1086" s="13"/>
      <c r="I1086" s="14">
        <v>1</v>
      </c>
      <c r="J1086" s="15" t="str">
        <f t="shared" si="36"/>
        <v/>
      </c>
      <c r="K1086" s="15" t="str">
        <f t="shared" si="37"/>
        <v/>
      </c>
    </row>
    <row r="1087" spans="1:11" ht="25.5" hidden="1" customHeight="1" thickBot="1" x14ac:dyDescent="0.3">
      <c r="A1087" s="1">
        <f>A1077</f>
        <v>0</v>
      </c>
      <c r="B1087" s="53"/>
      <c r="C1087" s="54"/>
      <c r="D1087" s="34" t="s">
        <v>37</v>
      </c>
      <c r="E1087" s="63" t="s">
        <v>36</v>
      </c>
      <c r="F1087" s="64"/>
      <c r="G1087" s="35" t="s">
        <v>36</v>
      </c>
      <c r="H1087" s="36"/>
      <c r="I1087" s="37">
        <v>1</v>
      </c>
      <c r="J1087" s="38" t="str">
        <f t="shared" si="36"/>
        <v/>
      </c>
      <c r="K1087" s="38" t="str">
        <f t="shared" si="37"/>
        <v/>
      </c>
    </row>
    <row r="1088" spans="1:11" ht="25.5" hidden="1" customHeight="1" thickBot="1" x14ac:dyDescent="0.3">
      <c r="A1088" s="1">
        <f>A1077</f>
        <v>0</v>
      </c>
      <c r="B1088" s="16"/>
      <c r="C1088" s="17"/>
      <c r="D1088" s="17"/>
      <c r="E1088" s="17"/>
      <c r="F1088" s="17"/>
      <c r="G1088" s="17"/>
      <c r="H1088" s="18"/>
      <c r="I1088" s="18" t="s">
        <v>21</v>
      </c>
      <c r="J1088" s="19" t="str">
        <f>IF(SUM(J1080:J1087)&gt;0,SUM(J1080:J1087),"")</f>
        <v/>
      </c>
      <c r="K1088" s="19" t="str">
        <f>IF(SUM(K1080:K1087)&gt;0,SUM(K1080:K1087),"")</f>
        <v/>
      </c>
    </row>
    <row r="1089" spans="1:13" hidden="1" x14ac:dyDescent="0.25">
      <c r="A1089" s="1">
        <f>A1077</f>
        <v>0</v>
      </c>
      <c r="B1089" s="20" t="s">
        <v>22</v>
      </c>
    </row>
    <row r="1090" spans="1:13" hidden="1" x14ac:dyDescent="0.25">
      <c r="A1090" s="1">
        <f>A1077</f>
        <v>0</v>
      </c>
    </row>
    <row r="1091" spans="1:13" hidden="1" x14ac:dyDescent="0.25">
      <c r="A1091" s="1">
        <f>A1077</f>
        <v>0</v>
      </c>
    </row>
    <row r="1092" spans="1:13" ht="15" hidden="1" customHeight="1" x14ac:dyDescent="0.25">
      <c r="A1092" s="1">
        <f>A1077*IF(COUNTA([1]summary!$H$72:$H$81)=0,1,0)</f>
        <v>0</v>
      </c>
      <c r="C1092" s="41" t="s">
        <v>23</v>
      </c>
      <c r="D1092" s="42"/>
      <c r="E1092" s="42"/>
      <c r="F1092" s="42"/>
      <c r="G1092" s="42"/>
      <c r="H1092" s="42"/>
      <c r="I1092" s="42"/>
      <c r="J1092" s="43"/>
    </row>
    <row r="1093" spans="1:13" hidden="1" x14ac:dyDescent="0.25">
      <c r="A1093" s="1">
        <f>A1092</f>
        <v>0</v>
      </c>
      <c r="C1093" s="44"/>
      <c r="D1093" s="45"/>
      <c r="E1093" s="45"/>
      <c r="F1093" s="45"/>
      <c r="G1093" s="45"/>
      <c r="H1093" s="45"/>
      <c r="I1093" s="45"/>
      <c r="J1093" s="46"/>
    </row>
    <row r="1094" spans="1:13" hidden="1" x14ac:dyDescent="0.25">
      <c r="A1094" s="1">
        <f>A1092</f>
        <v>0</v>
      </c>
    </row>
    <row r="1095" spans="1:13" hidden="1" x14ac:dyDescent="0.25">
      <c r="A1095" s="1">
        <f>A1092</f>
        <v>0</v>
      </c>
    </row>
    <row r="1096" spans="1:13" hidden="1" x14ac:dyDescent="0.25">
      <c r="A1096" s="1">
        <f>A1077*IF([1]summary!$F$12='Príloha č. 1'!M1096,1,0)</f>
        <v>0</v>
      </c>
      <c r="B1096" s="47" t="s">
        <v>38</v>
      </c>
      <c r="C1096" s="47"/>
      <c r="D1096" s="47"/>
      <c r="E1096" s="47"/>
      <c r="F1096" s="47"/>
      <c r="G1096" s="47"/>
      <c r="H1096" s="47"/>
      <c r="I1096" s="47"/>
      <c r="J1096" s="47"/>
      <c r="K1096" s="47"/>
      <c r="M1096" s="5" t="s">
        <v>24</v>
      </c>
    </row>
    <row r="1097" spans="1:13" hidden="1" x14ac:dyDescent="0.25">
      <c r="A1097" s="1">
        <f>A1096</f>
        <v>0</v>
      </c>
    </row>
    <row r="1098" spans="1:13" ht="15" hidden="1" customHeight="1" x14ac:dyDescent="0.25">
      <c r="A1098" s="1">
        <f>A1096</f>
        <v>0</v>
      </c>
      <c r="B1098" s="48" t="s">
        <v>25</v>
      </c>
      <c r="C1098" s="48"/>
      <c r="D1098" s="48"/>
      <c r="E1098" s="48"/>
      <c r="F1098" s="48"/>
      <c r="G1098" s="48"/>
      <c r="H1098" s="48"/>
      <c r="I1098" s="48"/>
      <c r="J1098" s="48"/>
      <c r="K1098" s="48"/>
    </row>
    <row r="1099" spans="1:13" hidden="1" x14ac:dyDescent="0.25">
      <c r="A1099" s="1">
        <f>A1096</f>
        <v>0</v>
      </c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</row>
    <row r="1100" spans="1:13" hidden="1" x14ac:dyDescent="0.25">
      <c r="A1100" s="1">
        <f>A1096</f>
        <v>0</v>
      </c>
    </row>
    <row r="1101" spans="1:13" hidden="1" x14ac:dyDescent="0.25">
      <c r="A1101" s="1">
        <f>A1102</f>
        <v>0</v>
      </c>
    </row>
    <row r="1102" spans="1:13" hidden="1" x14ac:dyDescent="0.25">
      <c r="A1102" s="1">
        <f>A1077*IF(COUNTA([1]summary!$H$72:$H$81)=0,IF([1]summary!$G$20="všetky predmety spolu",0,1),IF([1]summary!$E$58="cenové ponuky komplexne",0,1))</f>
        <v>0</v>
      </c>
      <c r="C1102" s="21" t="s">
        <v>26</v>
      </c>
      <c r="D1102" s="22"/>
    </row>
    <row r="1103" spans="1:13" s="23" customFormat="1" hidden="1" x14ac:dyDescent="0.25">
      <c r="A1103" s="1">
        <f>A1102</f>
        <v>0</v>
      </c>
      <c r="C1103" s="21"/>
    </row>
    <row r="1104" spans="1:13" s="23" customFormat="1" ht="15" hidden="1" customHeight="1" x14ac:dyDescent="0.25">
      <c r="A1104" s="1">
        <f>A1102</f>
        <v>0</v>
      </c>
      <c r="C1104" s="21" t="s">
        <v>27</v>
      </c>
      <c r="D1104" s="22"/>
      <c r="G1104" s="24"/>
      <c r="H1104" s="24"/>
      <c r="I1104" s="24"/>
      <c r="J1104" s="24"/>
      <c r="K1104" s="24"/>
    </row>
    <row r="1105" spans="1:12" s="23" customFormat="1" hidden="1" x14ac:dyDescent="0.25">
      <c r="A1105" s="1">
        <f>A1102</f>
        <v>0</v>
      </c>
      <c r="F1105" s="25"/>
      <c r="G1105" s="39" t="str">
        <f>"podpis a pečiatka "&amp;IF(COUNTA([1]summary!$H$72:$H$81)=0,"navrhovateľa","dodávateľa")</f>
        <v>podpis a pečiatka dodávateľa</v>
      </c>
      <c r="H1105" s="39"/>
      <c r="I1105" s="39"/>
      <c r="J1105" s="39"/>
      <c r="K1105" s="39"/>
    </row>
    <row r="1106" spans="1:12" s="23" customFormat="1" hidden="1" x14ac:dyDescent="0.25">
      <c r="A1106" s="1">
        <f>A1102</f>
        <v>0</v>
      </c>
      <c r="F1106" s="25"/>
      <c r="G1106" s="26"/>
      <c r="H1106" s="26"/>
      <c r="I1106" s="26"/>
      <c r="J1106" s="26"/>
      <c r="K1106" s="26"/>
    </row>
    <row r="1107" spans="1:12" ht="15" hidden="1" customHeight="1" x14ac:dyDescent="0.25">
      <c r="A1107" s="1">
        <f>A1102*IF(COUNTA([1]summary!$H$72:$H$81)=0,1,0)</f>
        <v>0</v>
      </c>
      <c r="B1107" s="40" t="s">
        <v>28</v>
      </c>
      <c r="C1107" s="40"/>
      <c r="D1107" s="40"/>
      <c r="E1107" s="40"/>
      <c r="F1107" s="40"/>
      <c r="G1107" s="40"/>
      <c r="H1107" s="40"/>
      <c r="I1107" s="40"/>
      <c r="J1107" s="40"/>
      <c r="K1107" s="40"/>
      <c r="L1107" s="27"/>
    </row>
    <row r="1108" spans="1:12" hidden="1" x14ac:dyDescent="0.25">
      <c r="A1108" s="1">
        <f>A1107</f>
        <v>0</v>
      </c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27"/>
    </row>
    <row r="1109" spans="1:12" ht="15" hidden="1" customHeight="1" x14ac:dyDescent="0.25">
      <c r="A1109" s="1">
        <f>A1102*IF(A1107=1,0,1)</f>
        <v>0</v>
      </c>
      <c r="B1109" s="40" t="s">
        <v>29</v>
      </c>
      <c r="C1109" s="40"/>
      <c r="D1109" s="40"/>
      <c r="E1109" s="40"/>
      <c r="F1109" s="40"/>
      <c r="G1109" s="40"/>
      <c r="H1109" s="40"/>
      <c r="I1109" s="40"/>
      <c r="J1109" s="40"/>
      <c r="K1109" s="40"/>
      <c r="L1109" s="27"/>
    </row>
    <row r="1110" spans="1:12" hidden="1" x14ac:dyDescent="0.25">
      <c r="A1110" s="1">
        <f>A1109</f>
        <v>0</v>
      </c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27"/>
    </row>
    <row r="1111" spans="1:12" x14ac:dyDescent="0.25">
      <c r="A1111" s="1">
        <v>1</v>
      </c>
      <c r="C1111" s="21" t="s">
        <v>26</v>
      </c>
      <c r="D1111" s="22"/>
    </row>
    <row r="1112" spans="1:12" s="23" customFormat="1" x14ac:dyDescent="0.25">
      <c r="A1112" s="1">
        <v>1</v>
      </c>
      <c r="C1112" s="21"/>
    </row>
    <row r="1113" spans="1:12" s="23" customFormat="1" ht="15" customHeight="1" x14ac:dyDescent="0.25">
      <c r="A1113" s="1">
        <v>1</v>
      </c>
      <c r="C1113" s="21" t="s">
        <v>27</v>
      </c>
      <c r="D1113" s="22"/>
      <c r="G1113" s="24"/>
      <c r="H1113" s="24"/>
      <c r="I1113" s="24"/>
      <c r="J1113" s="24"/>
      <c r="K1113" s="139"/>
    </row>
    <row r="1114" spans="1:12" s="23" customFormat="1" x14ac:dyDescent="0.25">
      <c r="A1114" s="1">
        <v>1</v>
      </c>
      <c r="F1114" s="25"/>
      <c r="G1114" s="124" t="s">
        <v>41</v>
      </c>
      <c r="H1114" s="124"/>
      <c r="I1114" s="124"/>
      <c r="J1114" s="124"/>
      <c r="K1114" s="140"/>
    </row>
    <row r="1115" spans="1:12" s="23" customFormat="1" x14ac:dyDescent="0.25">
      <c r="A1115" s="1">
        <v>1</v>
      </c>
      <c r="F1115" s="25"/>
      <c r="G1115" s="26"/>
      <c r="H1115" s="26"/>
      <c r="I1115" s="26"/>
      <c r="J1115" s="26"/>
      <c r="K1115" s="141"/>
    </row>
    <row r="1116" spans="1:12" ht="15" hidden="1" customHeight="1" x14ac:dyDescent="0.25">
      <c r="A1116" s="1">
        <f>A1111*IF(COUNTA([1]summary!$H$72:$H$81)=0,1,0)</f>
        <v>0</v>
      </c>
      <c r="B1116" s="40" t="s">
        <v>28</v>
      </c>
      <c r="C1116" s="40"/>
      <c r="D1116" s="40"/>
      <c r="E1116" s="40"/>
      <c r="F1116" s="40"/>
      <c r="G1116" s="40"/>
      <c r="H1116" s="40"/>
      <c r="I1116" s="40"/>
      <c r="J1116" s="40"/>
      <c r="K1116" s="40"/>
      <c r="L1116" s="27"/>
    </row>
    <row r="1117" spans="1:12" hidden="1" x14ac:dyDescent="0.25">
      <c r="A1117" s="1">
        <f>A1116</f>
        <v>0</v>
      </c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27"/>
    </row>
    <row r="1118" spans="1:12" ht="15" customHeight="1" x14ac:dyDescent="0.25">
      <c r="A1118" s="1">
        <v>1</v>
      </c>
      <c r="B1118" s="137" t="s">
        <v>29</v>
      </c>
      <c r="C1118" s="137"/>
      <c r="D1118" s="137"/>
      <c r="E1118" s="137"/>
      <c r="F1118" s="137"/>
      <c r="G1118" s="137"/>
      <c r="H1118" s="137"/>
      <c r="I1118" s="137"/>
      <c r="J1118" s="137"/>
      <c r="K1118" s="27"/>
      <c r="L1118" s="27"/>
    </row>
    <row r="1119" spans="1:12" x14ac:dyDescent="0.25">
      <c r="A1119" s="1">
        <v>1</v>
      </c>
      <c r="B1119" s="137"/>
      <c r="C1119" s="137"/>
      <c r="D1119" s="137"/>
      <c r="E1119" s="137"/>
      <c r="F1119" s="137"/>
      <c r="G1119" s="137"/>
      <c r="H1119" s="137"/>
      <c r="I1119" s="137"/>
      <c r="J1119" s="137"/>
      <c r="K1119" s="27"/>
      <c r="L1119" s="27"/>
    </row>
  </sheetData>
  <sheetProtection algorithmName="SHA-512" hashValue="2KrYI84AB9wIVV/vBQRVP7ZeRmop1w3VGxD1lwMkY+6ZgRWrgB5qnSlGZXatvZY3FkW7b5aCsPF9mBODOdLVuA==" saltValue="ah1MKCLsrbIr6pT0yRO1rA==" spinCount="100000" sheet="1" objects="1" scenarios="1" formatCells="0" formatColumns="0" formatRows="0" selectLockedCells="1"/>
  <autoFilter ref="A1:A1119">
    <filterColumn colId="0">
      <filters>
        <filter val="1"/>
      </filters>
    </filterColumn>
  </autoFilter>
  <mergeCells count="910">
    <mergeCell ref="C15:D15"/>
    <mergeCell ref="E15:G15"/>
    <mergeCell ref="C16:D16"/>
    <mergeCell ref="E16:G16"/>
    <mergeCell ref="C17:D17"/>
    <mergeCell ref="E17:G17"/>
    <mergeCell ref="J4:K4"/>
    <mergeCell ref="B9:K11"/>
    <mergeCell ref="C13:G13"/>
    <mergeCell ref="C14:D14"/>
    <mergeCell ref="E14:G14"/>
    <mergeCell ref="B5:J5"/>
    <mergeCell ref="B7:J7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G41:K41"/>
    <mergeCell ref="B43:K44"/>
    <mergeCell ref="B45:K46"/>
    <mergeCell ref="J47:K47"/>
    <mergeCell ref="B48:K48"/>
    <mergeCell ref="B26:C26"/>
    <mergeCell ref="D26:J26"/>
    <mergeCell ref="B28:F28"/>
    <mergeCell ref="B29:F29"/>
    <mergeCell ref="C33:J34"/>
    <mergeCell ref="C59:D59"/>
    <mergeCell ref="E59:G59"/>
    <mergeCell ref="C60:D60"/>
    <mergeCell ref="E60:G60"/>
    <mergeCell ref="C61:D61"/>
    <mergeCell ref="E61:G61"/>
    <mergeCell ref="B50:K50"/>
    <mergeCell ref="B52:K54"/>
    <mergeCell ref="C56:G56"/>
    <mergeCell ref="C57:D57"/>
    <mergeCell ref="E57:G57"/>
    <mergeCell ref="C58:D58"/>
    <mergeCell ref="E58:G58"/>
    <mergeCell ref="C65:D65"/>
    <mergeCell ref="E65:G65"/>
    <mergeCell ref="C66:D66"/>
    <mergeCell ref="E66:G66"/>
    <mergeCell ref="B69:C69"/>
    <mergeCell ref="D69:J69"/>
    <mergeCell ref="C62:D62"/>
    <mergeCell ref="E62:G62"/>
    <mergeCell ref="C63:D63"/>
    <mergeCell ref="E63:G63"/>
    <mergeCell ref="C64:D64"/>
    <mergeCell ref="E64:G64"/>
    <mergeCell ref="B75:C77"/>
    <mergeCell ref="E75:F75"/>
    <mergeCell ref="E76:F76"/>
    <mergeCell ref="E77:F77"/>
    <mergeCell ref="B78:C79"/>
    <mergeCell ref="E78:F78"/>
    <mergeCell ref="E79:F79"/>
    <mergeCell ref="B71:D71"/>
    <mergeCell ref="E71:F71"/>
    <mergeCell ref="B72:C74"/>
    <mergeCell ref="E72:F72"/>
    <mergeCell ref="E73:F73"/>
    <mergeCell ref="E74:F74"/>
    <mergeCell ref="J103:K103"/>
    <mergeCell ref="B104:K104"/>
    <mergeCell ref="B106:K106"/>
    <mergeCell ref="B108:K110"/>
    <mergeCell ref="C112:G112"/>
    <mergeCell ref="C113:D113"/>
    <mergeCell ref="E113:G113"/>
    <mergeCell ref="C84:J85"/>
    <mergeCell ref="B88:K88"/>
    <mergeCell ref="B90:K91"/>
    <mergeCell ref="G97:K97"/>
    <mergeCell ref="B99:K100"/>
    <mergeCell ref="B101:K102"/>
    <mergeCell ref="C117:D117"/>
    <mergeCell ref="E117:G117"/>
    <mergeCell ref="C118:D118"/>
    <mergeCell ref="E118:G118"/>
    <mergeCell ref="C119:D119"/>
    <mergeCell ref="E119:G119"/>
    <mergeCell ref="C114:D114"/>
    <mergeCell ref="E114:G114"/>
    <mergeCell ref="C115:D115"/>
    <mergeCell ref="E115:G115"/>
    <mergeCell ref="C116:D116"/>
    <mergeCell ref="E116:G116"/>
    <mergeCell ref="B125:C125"/>
    <mergeCell ref="D125:J125"/>
    <mergeCell ref="B127:D127"/>
    <mergeCell ref="E127:F127"/>
    <mergeCell ref="B128:C130"/>
    <mergeCell ref="E128:F128"/>
    <mergeCell ref="E129:F129"/>
    <mergeCell ref="E130:F130"/>
    <mergeCell ref="C120:D120"/>
    <mergeCell ref="E120:G120"/>
    <mergeCell ref="C121:D121"/>
    <mergeCell ref="E121:G121"/>
    <mergeCell ref="C122:D122"/>
    <mergeCell ref="E122:G122"/>
    <mergeCell ref="C140:J141"/>
    <mergeCell ref="B144:K144"/>
    <mergeCell ref="B146:K147"/>
    <mergeCell ref="G153:K153"/>
    <mergeCell ref="B155:K156"/>
    <mergeCell ref="B157:K158"/>
    <mergeCell ref="B131:C133"/>
    <mergeCell ref="E131:F131"/>
    <mergeCell ref="E132:F132"/>
    <mergeCell ref="E133:F133"/>
    <mergeCell ref="B134:C135"/>
    <mergeCell ref="E134:F134"/>
    <mergeCell ref="E135:F135"/>
    <mergeCell ref="C170:D170"/>
    <mergeCell ref="E170:G170"/>
    <mergeCell ref="C171:D171"/>
    <mergeCell ref="E171:G171"/>
    <mergeCell ref="C172:D172"/>
    <mergeCell ref="E172:G172"/>
    <mergeCell ref="J159:K159"/>
    <mergeCell ref="B160:K160"/>
    <mergeCell ref="B162:K162"/>
    <mergeCell ref="B164:K166"/>
    <mergeCell ref="C168:G168"/>
    <mergeCell ref="C169:D169"/>
    <mergeCell ref="E169:G169"/>
    <mergeCell ref="C176:D176"/>
    <mergeCell ref="E176:G176"/>
    <mergeCell ref="C177:D177"/>
    <mergeCell ref="E177:G177"/>
    <mergeCell ref="C178:D178"/>
    <mergeCell ref="E178:G178"/>
    <mergeCell ref="C173:D173"/>
    <mergeCell ref="E173:G173"/>
    <mergeCell ref="C174:D174"/>
    <mergeCell ref="E174:G174"/>
    <mergeCell ref="C175:D175"/>
    <mergeCell ref="E175:G175"/>
    <mergeCell ref="B187:C189"/>
    <mergeCell ref="E187:F187"/>
    <mergeCell ref="E188:F188"/>
    <mergeCell ref="E189:F189"/>
    <mergeCell ref="B190:C191"/>
    <mergeCell ref="E190:F190"/>
    <mergeCell ref="E191:F191"/>
    <mergeCell ref="B181:C181"/>
    <mergeCell ref="D181:J181"/>
    <mergeCell ref="B183:D183"/>
    <mergeCell ref="E183:F183"/>
    <mergeCell ref="B184:C186"/>
    <mergeCell ref="E184:F184"/>
    <mergeCell ref="E185:F185"/>
    <mergeCell ref="E186:F186"/>
    <mergeCell ref="J215:K215"/>
    <mergeCell ref="B216:K216"/>
    <mergeCell ref="B218:K218"/>
    <mergeCell ref="B220:K222"/>
    <mergeCell ref="C224:G224"/>
    <mergeCell ref="C225:D225"/>
    <mergeCell ref="E225:G225"/>
    <mergeCell ref="C196:J197"/>
    <mergeCell ref="B200:K200"/>
    <mergeCell ref="B202:K203"/>
    <mergeCell ref="G209:K209"/>
    <mergeCell ref="B211:K212"/>
    <mergeCell ref="B213:K214"/>
    <mergeCell ref="C229:D229"/>
    <mergeCell ref="E229:G229"/>
    <mergeCell ref="C230:D230"/>
    <mergeCell ref="E230:G230"/>
    <mergeCell ref="C231:D231"/>
    <mergeCell ref="E231:G231"/>
    <mergeCell ref="C226:D226"/>
    <mergeCell ref="E226:G226"/>
    <mergeCell ref="C227:D227"/>
    <mergeCell ref="E227:G227"/>
    <mergeCell ref="C228:D228"/>
    <mergeCell ref="E228:G228"/>
    <mergeCell ref="B237:C237"/>
    <mergeCell ref="D237:J237"/>
    <mergeCell ref="B239:D239"/>
    <mergeCell ref="E239:F239"/>
    <mergeCell ref="B240:C242"/>
    <mergeCell ref="E240:F240"/>
    <mergeCell ref="E241:F241"/>
    <mergeCell ref="E242:F242"/>
    <mergeCell ref="C232:D232"/>
    <mergeCell ref="E232:G232"/>
    <mergeCell ref="C233:D233"/>
    <mergeCell ref="E233:G233"/>
    <mergeCell ref="C234:D234"/>
    <mergeCell ref="E234:G234"/>
    <mergeCell ref="C252:J253"/>
    <mergeCell ref="B256:K256"/>
    <mergeCell ref="B258:K259"/>
    <mergeCell ref="G265:K265"/>
    <mergeCell ref="B267:K268"/>
    <mergeCell ref="B269:K270"/>
    <mergeCell ref="B243:C245"/>
    <mergeCell ref="E243:F243"/>
    <mergeCell ref="E244:F244"/>
    <mergeCell ref="E245:F245"/>
    <mergeCell ref="B246:C247"/>
    <mergeCell ref="E246:F246"/>
    <mergeCell ref="E247:F247"/>
    <mergeCell ref="C282:D282"/>
    <mergeCell ref="E282:G282"/>
    <mergeCell ref="C283:D283"/>
    <mergeCell ref="E283:G283"/>
    <mergeCell ref="C284:D284"/>
    <mergeCell ref="E284:G284"/>
    <mergeCell ref="J271:K271"/>
    <mergeCell ref="B272:K272"/>
    <mergeCell ref="B274:K274"/>
    <mergeCell ref="B276:K278"/>
    <mergeCell ref="C280:G280"/>
    <mergeCell ref="C281:D281"/>
    <mergeCell ref="E281:G281"/>
    <mergeCell ref="C288:D288"/>
    <mergeCell ref="E288:G288"/>
    <mergeCell ref="C289:D289"/>
    <mergeCell ref="E289:G289"/>
    <mergeCell ref="C290:D290"/>
    <mergeCell ref="E290:G290"/>
    <mergeCell ref="C285:D285"/>
    <mergeCell ref="E285:G285"/>
    <mergeCell ref="C286:D286"/>
    <mergeCell ref="E286:G286"/>
    <mergeCell ref="C287:D287"/>
    <mergeCell ref="E287:G287"/>
    <mergeCell ref="B299:C301"/>
    <mergeCell ref="E299:F299"/>
    <mergeCell ref="E300:F300"/>
    <mergeCell ref="E301:F301"/>
    <mergeCell ref="B302:C303"/>
    <mergeCell ref="E302:F302"/>
    <mergeCell ref="E303:F303"/>
    <mergeCell ref="B293:C293"/>
    <mergeCell ref="D293:J293"/>
    <mergeCell ref="B295:D295"/>
    <mergeCell ref="E295:F295"/>
    <mergeCell ref="B296:C298"/>
    <mergeCell ref="E296:F296"/>
    <mergeCell ref="E297:F297"/>
    <mergeCell ref="E298:F298"/>
    <mergeCell ref="J327:K327"/>
    <mergeCell ref="B328:K328"/>
    <mergeCell ref="B330:K330"/>
    <mergeCell ref="B332:K334"/>
    <mergeCell ref="C336:G336"/>
    <mergeCell ref="C337:D337"/>
    <mergeCell ref="E337:G337"/>
    <mergeCell ref="C308:J309"/>
    <mergeCell ref="B312:K312"/>
    <mergeCell ref="B314:K315"/>
    <mergeCell ref="G321:K321"/>
    <mergeCell ref="B323:K324"/>
    <mergeCell ref="B325:K326"/>
    <mergeCell ref="C341:D341"/>
    <mergeCell ref="E341:G341"/>
    <mergeCell ref="C342:D342"/>
    <mergeCell ref="E342:G342"/>
    <mergeCell ref="C343:D343"/>
    <mergeCell ref="E343:G343"/>
    <mergeCell ref="C338:D338"/>
    <mergeCell ref="E338:G338"/>
    <mergeCell ref="C339:D339"/>
    <mergeCell ref="E339:G339"/>
    <mergeCell ref="C340:D340"/>
    <mergeCell ref="E340:G340"/>
    <mergeCell ref="B349:C349"/>
    <mergeCell ref="D349:J349"/>
    <mergeCell ref="B351:D351"/>
    <mergeCell ref="E351:F351"/>
    <mergeCell ref="B352:C354"/>
    <mergeCell ref="E352:F352"/>
    <mergeCell ref="E353:F353"/>
    <mergeCell ref="E354:F354"/>
    <mergeCell ref="C344:D344"/>
    <mergeCell ref="E344:G344"/>
    <mergeCell ref="C345:D345"/>
    <mergeCell ref="E345:G345"/>
    <mergeCell ref="C346:D346"/>
    <mergeCell ref="E346:G346"/>
    <mergeCell ref="C364:J365"/>
    <mergeCell ref="B368:K368"/>
    <mergeCell ref="B370:K371"/>
    <mergeCell ref="G377:K377"/>
    <mergeCell ref="B379:K380"/>
    <mergeCell ref="B381:K382"/>
    <mergeCell ref="B355:C357"/>
    <mergeCell ref="E355:F355"/>
    <mergeCell ref="E356:F356"/>
    <mergeCell ref="E357:F357"/>
    <mergeCell ref="B358:C359"/>
    <mergeCell ref="E358:F358"/>
    <mergeCell ref="E359:F359"/>
    <mergeCell ref="C394:D394"/>
    <mergeCell ref="E394:G394"/>
    <mergeCell ref="C395:D395"/>
    <mergeCell ref="E395:G395"/>
    <mergeCell ref="C396:D396"/>
    <mergeCell ref="E396:G396"/>
    <mergeCell ref="J383:K383"/>
    <mergeCell ref="B384:K384"/>
    <mergeCell ref="B386:K386"/>
    <mergeCell ref="B388:K390"/>
    <mergeCell ref="C392:G392"/>
    <mergeCell ref="C393:D393"/>
    <mergeCell ref="E393:G393"/>
    <mergeCell ref="C400:D400"/>
    <mergeCell ref="E400:G400"/>
    <mergeCell ref="C401:D401"/>
    <mergeCell ref="E401:G401"/>
    <mergeCell ref="C402:D402"/>
    <mergeCell ref="E402:G402"/>
    <mergeCell ref="C397:D397"/>
    <mergeCell ref="E397:G397"/>
    <mergeCell ref="C398:D398"/>
    <mergeCell ref="E398:G398"/>
    <mergeCell ref="C399:D399"/>
    <mergeCell ref="E399:G399"/>
    <mergeCell ref="B411:C413"/>
    <mergeCell ref="E411:F411"/>
    <mergeCell ref="E412:F412"/>
    <mergeCell ref="E413:F413"/>
    <mergeCell ref="B414:C415"/>
    <mergeCell ref="E414:F414"/>
    <mergeCell ref="E415:F415"/>
    <mergeCell ref="B405:C405"/>
    <mergeCell ref="D405:J405"/>
    <mergeCell ref="B407:D407"/>
    <mergeCell ref="E407:F407"/>
    <mergeCell ref="B408:C410"/>
    <mergeCell ref="E408:F408"/>
    <mergeCell ref="E409:F409"/>
    <mergeCell ref="E410:F410"/>
    <mergeCell ref="J439:K439"/>
    <mergeCell ref="B440:K440"/>
    <mergeCell ref="B442:K442"/>
    <mergeCell ref="B444:K446"/>
    <mergeCell ref="C448:G448"/>
    <mergeCell ref="C449:D449"/>
    <mergeCell ref="E449:G449"/>
    <mergeCell ref="C420:J421"/>
    <mergeCell ref="B424:K424"/>
    <mergeCell ref="B426:K427"/>
    <mergeCell ref="G433:K433"/>
    <mergeCell ref="B435:K436"/>
    <mergeCell ref="B437:K438"/>
    <mergeCell ref="C453:D453"/>
    <mergeCell ref="E453:G453"/>
    <mergeCell ref="C454:D454"/>
    <mergeCell ref="E454:G454"/>
    <mergeCell ref="C455:D455"/>
    <mergeCell ref="E455:G455"/>
    <mergeCell ref="C450:D450"/>
    <mergeCell ref="E450:G450"/>
    <mergeCell ref="C451:D451"/>
    <mergeCell ref="E451:G451"/>
    <mergeCell ref="C452:D452"/>
    <mergeCell ref="E452:G452"/>
    <mergeCell ref="B461:C461"/>
    <mergeCell ref="D461:J461"/>
    <mergeCell ref="B463:D463"/>
    <mergeCell ref="E463:F463"/>
    <mergeCell ref="B464:C466"/>
    <mergeCell ref="E464:F464"/>
    <mergeCell ref="E465:F465"/>
    <mergeCell ref="E466:F466"/>
    <mergeCell ref="C456:D456"/>
    <mergeCell ref="E456:G456"/>
    <mergeCell ref="C457:D457"/>
    <mergeCell ref="E457:G457"/>
    <mergeCell ref="C458:D458"/>
    <mergeCell ref="E458:G458"/>
    <mergeCell ref="C476:J477"/>
    <mergeCell ref="B480:K480"/>
    <mergeCell ref="B482:K483"/>
    <mergeCell ref="G489:K489"/>
    <mergeCell ref="B491:K492"/>
    <mergeCell ref="B493:K494"/>
    <mergeCell ref="B467:C469"/>
    <mergeCell ref="E467:F467"/>
    <mergeCell ref="E468:F468"/>
    <mergeCell ref="E469:F469"/>
    <mergeCell ref="B470:C471"/>
    <mergeCell ref="E470:F470"/>
    <mergeCell ref="E471:F471"/>
    <mergeCell ref="C506:D506"/>
    <mergeCell ref="E506:G506"/>
    <mergeCell ref="C507:D507"/>
    <mergeCell ref="E507:G507"/>
    <mergeCell ref="C508:D508"/>
    <mergeCell ref="E508:G508"/>
    <mergeCell ref="J495:K495"/>
    <mergeCell ref="B496:K496"/>
    <mergeCell ref="B498:K498"/>
    <mergeCell ref="B500:K502"/>
    <mergeCell ref="C504:G504"/>
    <mergeCell ref="C505:D505"/>
    <mergeCell ref="E505:G505"/>
    <mergeCell ref="C512:D512"/>
    <mergeCell ref="E512:G512"/>
    <mergeCell ref="C513:D513"/>
    <mergeCell ref="E513:G513"/>
    <mergeCell ref="C514:D514"/>
    <mergeCell ref="E514:G514"/>
    <mergeCell ref="C509:D509"/>
    <mergeCell ref="E509:G509"/>
    <mergeCell ref="C510:D510"/>
    <mergeCell ref="E510:G510"/>
    <mergeCell ref="C511:D511"/>
    <mergeCell ref="E511:G511"/>
    <mergeCell ref="B523:C525"/>
    <mergeCell ref="E523:F523"/>
    <mergeCell ref="E524:F524"/>
    <mergeCell ref="E525:F525"/>
    <mergeCell ref="B526:C527"/>
    <mergeCell ref="E526:F526"/>
    <mergeCell ref="E527:F527"/>
    <mergeCell ref="B517:C517"/>
    <mergeCell ref="D517:J517"/>
    <mergeCell ref="B519:D519"/>
    <mergeCell ref="E519:F519"/>
    <mergeCell ref="B520:C522"/>
    <mergeCell ref="E520:F520"/>
    <mergeCell ref="E521:F521"/>
    <mergeCell ref="E522:F522"/>
    <mergeCell ref="J551:K551"/>
    <mergeCell ref="B552:K552"/>
    <mergeCell ref="B554:K554"/>
    <mergeCell ref="B556:K558"/>
    <mergeCell ref="C560:G560"/>
    <mergeCell ref="C561:D561"/>
    <mergeCell ref="E561:G561"/>
    <mergeCell ref="C532:J533"/>
    <mergeCell ref="B536:K536"/>
    <mergeCell ref="B538:K539"/>
    <mergeCell ref="G545:K545"/>
    <mergeCell ref="B547:K548"/>
    <mergeCell ref="B549:K550"/>
    <mergeCell ref="C565:D565"/>
    <mergeCell ref="E565:G565"/>
    <mergeCell ref="C566:D566"/>
    <mergeCell ref="E566:G566"/>
    <mergeCell ref="C567:D567"/>
    <mergeCell ref="E567:G567"/>
    <mergeCell ref="C562:D562"/>
    <mergeCell ref="E562:G562"/>
    <mergeCell ref="C563:D563"/>
    <mergeCell ref="E563:G563"/>
    <mergeCell ref="C564:D564"/>
    <mergeCell ref="E564:G564"/>
    <mergeCell ref="B573:C573"/>
    <mergeCell ref="D573:J573"/>
    <mergeCell ref="B575:D575"/>
    <mergeCell ref="E575:F575"/>
    <mergeCell ref="B576:C578"/>
    <mergeCell ref="E576:F576"/>
    <mergeCell ref="E577:F577"/>
    <mergeCell ref="E578:F578"/>
    <mergeCell ref="C568:D568"/>
    <mergeCell ref="E568:G568"/>
    <mergeCell ref="C569:D569"/>
    <mergeCell ref="E569:G569"/>
    <mergeCell ref="C570:D570"/>
    <mergeCell ref="E570:G570"/>
    <mergeCell ref="C588:J589"/>
    <mergeCell ref="B592:K592"/>
    <mergeCell ref="B594:K595"/>
    <mergeCell ref="G601:K601"/>
    <mergeCell ref="B603:K604"/>
    <mergeCell ref="B605:K606"/>
    <mergeCell ref="B579:C581"/>
    <mergeCell ref="E579:F579"/>
    <mergeCell ref="E580:F580"/>
    <mergeCell ref="E581:F581"/>
    <mergeCell ref="B582:C583"/>
    <mergeCell ref="E582:F582"/>
    <mergeCell ref="E583:F583"/>
    <mergeCell ref="C618:D618"/>
    <mergeCell ref="E618:G618"/>
    <mergeCell ref="C619:D619"/>
    <mergeCell ref="E619:G619"/>
    <mergeCell ref="C620:D620"/>
    <mergeCell ref="E620:G620"/>
    <mergeCell ref="J607:K607"/>
    <mergeCell ref="B608:K608"/>
    <mergeCell ref="B610:K610"/>
    <mergeCell ref="B612:K614"/>
    <mergeCell ref="C616:G616"/>
    <mergeCell ref="C617:D617"/>
    <mergeCell ref="E617:G617"/>
    <mergeCell ref="C624:D624"/>
    <mergeCell ref="E624:G624"/>
    <mergeCell ref="C625:D625"/>
    <mergeCell ref="E625:G625"/>
    <mergeCell ref="C626:D626"/>
    <mergeCell ref="E626:G626"/>
    <mergeCell ref="C621:D621"/>
    <mergeCell ref="E621:G621"/>
    <mergeCell ref="C622:D622"/>
    <mergeCell ref="E622:G622"/>
    <mergeCell ref="C623:D623"/>
    <mergeCell ref="E623:G623"/>
    <mergeCell ref="B635:C637"/>
    <mergeCell ref="E635:F635"/>
    <mergeCell ref="E636:F636"/>
    <mergeCell ref="E637:F637"/>
    <mergeCell ref="B638:C639"/>
    <mergeCell ref="E638:F638"/>
    <mergeCell ref="E639:F639"/>
    <mergeCell ref="B629:C629"/>
    <mergeCell ref="D629:J629"/>
    <mergeCell ref="B631:D631"/>
    <mergeCell ref="E631:F631"/>
    <mergeCell ref="B632:C634"/>
    <mergeCell ref="E632:F632"/>
    <mergeCell ref="E633:F633"/>
    <mergeCell ref="E634:F634"/>
    <mergeCell ref="J663:K663"/>
    <mergeCell ref="B664:K664"/>
    <mergeCell ref="B666:K666"/>
    <mergeCell ref="B668:K670"/>
    <mergeCell ref="C672:G672"/>
    <mergeCell ref="C673:D673"/>
    <mergeCell ref="E673:G673"/>
    <mergeCell ref="C644:J645"/>
    <mergeCell ref="B648:K648"/>
    <mergeCell ref="B650:K651"/>
    <mergeCell ref="G657:K657"/>
    <mergeCell ref="B659:K660"/>
    <mergeCell ref="B661:K662"/>
    <mergeCell ref="C677:D677"/>
    <mergeCell ref="E677:G677"/>
    <mergeCell ref="C678:D678"/>
    <mergeCell ref="E678:G678"/>
    <mergeCell ref="C679:D679"/>
    <mergeCell ref="E679:G679"/>
    <mergeCell ref="C674:D674"/>
    <mergeCell ref="E674:G674"/>
    <mergeCell ref="C675:D675"/>
    <mergeCell ref="E675:G675"/>
    <mergeCell ref="C676:D676"/>
    <mergeCell ref="E676:G676"/>
    <mergeCell ref="B685:C685"/>
    <mergeCell ref="D685:J685"/>
    <mergeCell ref="B687:D687"/>
    <mergeCell ref="E687:F687"/>
    <mergeCell ref="B688:C690"/>
    <mergeCell ref="E688:F688"/>
    <mergeCell ref="E689:F689"/>
    <mergeCell ref="E690:F690"/>
    <mergeCell ref="C680:D680"/>
    <mergeCell ref="E680:G680"/>
    <mergeCell ref="C681:D681"/>
    <mergeCell ref="E681:G681"/>
    <mergeCell ref="C682:D682"/>
    <mergeCell ref="E682:G682"/>
    <mergeCell ref="C700:J701"/>
    <mergeCell ref="B704:K704"/>
    <mergeCell ref="B706:K707"/>
    <mergeCell ref="G713:K713"/>
    <mergeCell ref="B715:K716"/>
    <mergeCell ref="B717:K718"/>
    <mergeCell ref="B691:C693"/>
    <mergeCell ref="E691:F691"/>
    <mergeCell ref="E692:F692"/>
    <mergeCell ref="E693:F693"/>
    <mergeCell ref="B694:C695"/>
    <mergeCell ref="E694:F694"/>
    <mergeCell ref="E695:F695"/>
    <mergeCell ref="C730:D730"/>
    <mergeCell ref="E730:G730"/>
    <mergeCell ref="C731:D731"/>
    <mergeCell ref="E731:G731"/>
    <mergeCell ref="C732:D732"/>
    <mergeCell ref="E732:G732"/>
    <mergeCell ref="J719:K719"/>
    <mergeCell ref="B720:K720"/>
    <mergeCell ref="B722:K722"/>
    <mergeCell ref="B724:K726"/>
    <mergeCell ref="C728:G728"/>
    <mergeCell ref="C729:D729"/>
    <mergeCell ref="E729:G729"/>
    <mergeCell ref="C736:D736"/>
    <mergeCell ref="E736:G736"/>
    <mergeCell ref="C737:D737"/>
    <mergeCell ref="E737:G737"/>
    <mergeCell ref="C738:D738"/>
    <mergeCell ref="E738:G738"/>
    <mergeCell ref="C733:D733"/>
    <mergeCell ref="E733:G733"/>
    <mergeCell ref="C734:D734"/>
    <mergeCell ref="E734:G734"/>
    <mergeCell ref="C735:D735"/>
    <mergeCell ref="E735:G735"/>
    <mergeCell ref="B747:C749"/>
    <mergeCell ref="E747:F747"/>
    <mergeCell ref="E748:F748"/>
    <mergeCell ref="E749:F749"/>
    <mergeCell ref="B750:C751"/>
    <mergeCell ref="E750:F750"/>
    <mergeCell ref="E751:F751"/>
    <mergeCell ref="B741:C741"/>
    <mergeCell ref="D741:J741"/>
    <mergeCell ref="B743:D743"/>
    <mergeCell ref="E743:F743"/>
    <mergeCell ref="B744:C746"/>
    <mergeCell ref="E744:F744"/>
    <mergeCell ref="E745:F745"/>
    <mergeCell ref="E746:F746"/>
    <mergeCell ref="J775:K775"/>
    <mergeCell ref="B776:K776"/>
    <mergeCell ref="B778:K778"/>
    <mergeCell ref="B780:K782"/>
    <mergeCell ref="C784:G784"/>
    <mergeCell ref="C785:D785"/>
    <mergeCell ref="E785:G785"/>
    <mergeCell ref="C756:J757"/>
    <mergeCell ref="B760:K760"/>
    <mergeCell ref="B762:K763"/>
    <mergeCell ref="G769:K769"/>
    <mergeCell ref="B771:K772"/>
    <mergeCell ref="B773:K774"/>
    <mergeCell ref="C789:D789"/>
    <mergeCell ref="E789:G789"/>
    <mergeCell ref="C790:D790"/>
    <mergeCell ref="E790:G790"/>
    <mergeCell ref="C791:D791"/>
    <mergeCell ref="E791:G791"/>
    <mergeCell ref="C786:D786"/>
    <mergeCell ref="E786:G786"/>
    <mergeCell ref="C787:D787"/>
    <mergeCell ref="E787:G787"/>
    <mergeCell ref="C788:D788"/>
    <mergeCell ref="E788:G788"/>
    <mergeCell ref="B797:C797"/>
    <mergeCell ref="D797:J797"/>
    <mergeCell ref="B799:D799"/>
    <mergeCell ref="E799:F799"/>
    <mergeCell ref="B800:C802"/>
    <mergeCell ref="E800:F800"/>
    <mergeCell ref="E801:F801"/>
    <mergeCell ref="E802:F802"/>
    <mergeCell ref="C792:D792"/>
    <mergeCell ref="E792:G792"/>
    <mergeCell ref="C793:D793"/>
    <mergeCell ref="E793:G793"/>
    <mergeCell ref="C794:D794"/>
    <mergeCell ref="E794:G794"/>
    <mergeCell ref="C812:J813"/>
    <mergeCell ref="B816:K816"/>
    <mergeCell ref="B818:K819"/>
    <mergeCell ref="G825:K825"/>
    <mergeCell ref="B827:K828"/>
    <mergeCell ref="B829:K830"/>
    <mergeCell ref="B803:C805"/>
    <mergeCell ref="E803:F803"/>
    <mergeCell ref="E804:F804"/>
    <mergeCell ref="E805:F805"/>
    <mergeCell ref="B806:C807"/>
    <mergeCell ref="E806:F806"/>
    <mergeCell ref="E807:F807"/>
    <mergeCell ref="C842:D842"/>
    <mergeCell ref="E842:G842"/>
    <mergeCell ref="C843:D843"/>
    <mergeCell ref="E843:G843"/>
    <mergeCell ref="C844:D844"/>
    <mergeCell ref="E844:G844"/>
    <mergeCell ref="J831:K831"/>
    <mergeCell ref="B832:K832"/>
    <mergeCell ref="B834:K834"/>
    <mergeCell ref="B836:K838"/>
    <mergeCell ref="C840:G840"/>
    <mergeCell ref="C841:D841"/>
    <mergeCell ref="E841:G841"/>
    <mergeCell ref="C848:D848"/>
    <mergeCell ref="E848:G848"/>
    <mergeCell ref="C849:D849"/>
    <mergeCell ref="E849:G849"/>
    <mergeCell ref="C850:D850"/>
    <mergeCell ref="E850:G850"/>
    <mergeCell ref="C845:D845"/>
    <mergeCell ref="E845:G845"/>
    <mergeCell ref="C846:D846"/>
    <mergeCell ref="E846:G846"/>
    <mergeCell ref="C847:D847"/>
    <mergeCell ref="E847:G847"/>
    <mergeCell ref="B859:C861"/>
    <mergeCell ref="E859:F859"/>
    <mergeCell ref="E860:F860"/>
    <mergeCell ref="E861:F861"/>
    <mergeCell ref="B862:C863"/>
    <mergeCell ref="E862:F862"/>
    <mergeCell ref="E863:F863"/>
    <mergeCell ref="B853:C853"/>
    <mergeCell ref="D853:J853"/>
    <mergeCell ref="B855:D855"/>
    <mergeCell ref="E855:F855"/>
    <mergeCell ref="B856:C858"/>
    <mergeCell ref="E856:F856"/>
    <mergeCell ref="E857:F857"/>
    <mergeCell ref="E858:F858"/>
    <mergeCell ref="J887:K887"/>
    <mergeCell ref="B888:K888"/>
    <mergeCell ref="B890:K890"/>
    <mergeCell ref="B892:K894"/>
    <mergeCell ref="C896:G896"/>
    <mergeCell ref="C897:D897"/>
    <mergeCell ref="E897:G897"/>
    <mergeCell ref="C868:J869"/>
    <mergeCell ref="B872:K872"/>
    <mergeCell ref="B874:K875"/>
    <mergeCell ref="G881:K881"/>
    <mergeCell ref="B883:K884"/>
    <mergeCell ref="B885:K886"/>
    <mergeCell ref="C901:D901"/>
    <mergeCell ref="E901:G901"/>
    <mergeCell ref="C902:D902"/>
    <mergeCell ref="E902:G902"/>
    <mergeCell ref="C903:D903"/>
    <mergeCell ref="E903:G903"/>
    <mergeCell ref="C898:D898"/>
    <mergeCell ref="E898:G898"/>
    <mergeCell ref="C899:D899"/>
    <mergeCell ref="E899:G899"/>
    <mergeCell ref="C900:D900"/>
    <mergeCell ref="E900:G900"/>
    <mergeCell ref="B909:C909"/>
    <mergeCell ref="D909:J909"/>
    <mergeCell ref="B911:D911"/>
    <mergeCell ref="E911:F911"/>
    <mergeCell ref="B912:C914"/>
    <mergeCell ref="E912:F912"/>
    <mergeCell ref="E913:F913"/>
    <mergeCell ref="E914:F914"/>
    <mergeCell ref="C904:D904"/>
    <mergeCell ref="E904:G904"/>
    <mergeCell ref="C905:D905"/>
    <mergeCell ref="E905:G905"/>
    <mergeCell ref="C906:D906"/>
    <mergeCell ref="E906:G906"/>
    <mergeCell ref="C924:J925"/>
    <mergeCell ref="B928:K928"/>
    <mergeCell ref="B930:K931"/>
    <mergeCell ref="G937:K937"/>
    <mergeCell ref="B939:K940"/>
    <mergeCell ref="B941:K942"/>
    <mergeCell ref="B915:C917"/>
    <mergeCell ref="E915:F915"/>
    <mergeCell ref="E916:F916"/>
    <mergeCell ref="E917:F917"/>
    <mergeCell ref="B918:C919"/>
    <mergeCell ref="E918:F918"/>
    <mergeCell ref="E919:F919"/>
    <mergeCell ref="C954:D954"/>
    <mergeCell ref="E954:G954"/>
    <mergeCell ref="C955:D955"/>
    <mergeCell ref="E955:G955"/>
    <mergeCell ref="C956:D956"/>
    <mergeCell ref="E956:G956"/>
    <mergeCell ref="J943:K943"/>
    <mergeCell ref="B944:K944"/>
    <mergeCell ref="B946:K946"/>
    <mergeCell ref="B948:K950"/>
    <mergeCell ref="C952:G952"/>
    <mergeCell ref="C953:D953"/>
    <mergeCell ref="E953:G953"/>
    <mergeCell ref="C960:D960"/>
    <mergeCell ref="E960:G960"/>
    <mergeCell ref="C961:D961"/>
    <mergeCell ref="E961:G961"/>
    <mergeCell ref="C962:D962"/>
    <mergeCell ref="E962:G962"/>
    <mergeCell ref="C957:D957"/>
    <mergeCell ref="E957:G957"/>
    <mergeCell ref="C958:D958"/>
    <mergeCell ref="E958:G958"/>
    <mergeCell ref="C959:D959"/>
    <mergeCell ref="E959:G959"/>
    <mergeCell ref="B971:C973"/>
    <mergeCell ref="E971:F971"/>
    <mergeCell ref="E972:F972"/>
    <mergeCell ref="E973:F973"/>
    <mergeCell ref="B974:C975"/>
    <mergeCell ref="E974:F974"/>
    <mergeCell ref="E975:F975"/>
    <mergeCell ref="B965:C965"/>
    <mergeCell ref="D965:J965"/>
    <mergeCell ref="B967:D967"/>
    <mergeCell ref="E967:F967"/>
    <mergeCell ref="B968:C970"/>
    <mergeCell ref="E968:F968"/>
    <mergeCell ref="E969:F969"/>
    <mergeCell ref="E970:F970"/>
    <mergeCell ref="J999:K999"/>
    <mergeCell ref="B1000:K1000"/>
    <mergeCell ref="B1002:K1002"/>
    <mergeCell ref="B1004:K1006"/>
    <mergeCell ref="C1008:G1008"/>
    <mergeCell ref="C1009:D1009"/>
    <mergeCell ref="E1009:G1009"/>
    <mergeCell ref="C980:J981"/>
    <mergeCell ref="B984:K984"/>
    <mergeCell ref="B986:K987"/>
    <mergeCell ref="G993:K993"/>
    <mergeCell ref="B995:K996"/>
    <mergeCell ref="B997:K998"/>
    <mergeCell ref="C1013:D1013"/>
    <mergeCell ref="E1013:G1013"/>
    <mergeCell ref="C1014:D1014"/>
    <mergeCell ref="E1014:G1014"/>
    <mergeCell ref="C1015:D1015"/>
    <mergeCell ref="E1015:G1015"/>
    <mergeCell ref="C1010:D1010"/>
    <mergeCell ref="E1010:G1010"/>
    <mergeCell ref="C1011:D1011"/>
    <mergeCell ref="E1011:G1011"/>
    <mergeCell ref="C1012:D1012"/>
    <mergeCell ref="E1012:G1012"/>
    <mergeCell ref="B1021:C1021"/>
    <mergeCell ref="D1021:J1021"/>
    <mergeCell ref="B1023:D1023"/>
    <mergeCell ref="E1023:F1023"/>
    <mergeCell ref="B1024:C1026"/>
    <mergeCell ref="E1024:F1024"/>
    <mergeCell ref="E1025:F1025"/>
    <mergeCell ref="E1026:F1026"/>
    <mergeCell ref="C1016:D1016"/>
    <mergeCell ref="E1016:G1016"/>
    <mergeCell ref="C1017:D1017"/>
    <mergeCell ref="E1017:G1017"/>
    <mergeCell ref="C1018:D1018"/>
    <mergeCell ref="E1018:G1018"/>
    <mergeCell ref="C1036:J1037"/>
    <mergeCell ref="B1040:K1040"/>
    <mergeCell ref="B1042:K1043"/>
    <mergeCell ref="G1049:K1049"/>
    <mergeCell ref="B1051:K1052"/>
    <mergeCell ref="B1053:K1054"/>
    <mergeCell ref="B1027:C1029"/>
    <mergeCell ref="E1027:F1027"/>
    <mergeCell ref="E1028:F1028"/>
    <mergeCell ref="E1029:F1029"/>
    <mergeCell ref="B1030:C1031"/>
    <mergeCell ref="E1030:F1030"/>
    <mergeCell ref="E1031:F1031"/>
    <mergeCell ref="C1066:D1066"/>
    <mergeCell ref="E1066:G1066"/>
    <mergeCell ref="C1067:D1067"/>
    <mergeCell ref="E1067:G1067"/>
    <mergeCell ref="C1068:D1068"/>
    <mergeCell ref="E1068:G1068"/>
    <mergeCell ref="J1055:K1055"/>
    <mergeCell ref="B1056:K1056"/>
    <mergeCell ref="B1058:K1058"/>
    <mergeCell ref="B1060:K1062"/>
    <mergeCell ref="C1064:G1064"/>
    <mergeCell ref="C1065:D1065"/>
    <mergeCell ref="E1065:G1065"/>
    <mergeCell ref="C1072:D1072"/>
    <mergeCell ref="E1072:G1072"/>
    <mergeCell ref="C1073:D1073"/>
    <mergeCell ref="E1073:G1073"/>
    <mergeCell ref="C1074:D1074"/>
    <mergeCell ref="E1074:G1074"/>
    <mergeCell ref="C1069:D1069"/>
    <mergeCell ref="E1069:G1069"/>
    <mergeCell ref="C1070:D1070"/>
    <mergeCell ref="E1070:G1070"/>
    <mergeCell ref="C1071:D1071"/>
    <mergeCell ref="E1071:G1071"/>
    <mergeCell ref="B1083:C1085"/>
    <mergeCell ref="E1083:F1083"/>
    <mergeCell ref="E1084:F1084"/>
    <mergeCell ref="E1085:F1085"/>
    <mergeCell ref="B1086:C1087"/>
    <mergeCell ref="E1086:F1086"/>
    <mergeCell ref="E1087:F1087"/>
    <mergeCell ref="B1077:C1077"/>
    <mergeCell ref="D1077:J1077"/>
    <mergeCell ref="B1079:D1079"/>
    <mergeCell ref="E1079:F1079"/>
    <mergeCell ref="B1080:C1082"/>
    <mergeCell ref="E1080:F1080"/>
    <mergeCell ref="E1081:F1081"/>
    <mergeCell ref="E1082:F1082"/>
    <mergeCell ref="B1116:K1117"/>
    <mergeCell ref="C1092:J1093"/>
    <mergeCell ref="B1096:K1096"/>
    <mergeCell ref="B1098:K1099"/>
    <mergeCell ref="G1105:K1105"/>
    <mergeCell ref="B1107:K1108"/>
    <mergeCell ref="B1109:K1110"/>
    <mergeCell ref="B1118:J1119"/>
    <mergeCell ref="G1114:J1114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0299B3CC-370A-440F-90D7-B8C4E77425F1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K26:K30</xm:sqref>
        </x14:conditionalFormatting>
        <x14:conditionalFormatting xmlns:xm="http://schemas.microsoft.com/office/excel/2006/main">
          <x14:cfRule type="expression" priority="19" id="{5CE21DE7-FC65-4DF2-BA84-585E02073498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K69:K80</xm:sqref>
        </x14:conditionalFormatting>
        <x14:conditionalFormatting xmlns:xm="http://schemas.microsoft.com/office/excel/2006/main">
          <x14:cfRule type="expression" priority="18" id="{4395E0E2-B947-4572-93F7-D33A37AF1E54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K125:K136</xm:sqref>
        </x14:conditionalFormatting>
        <x14:conditionalFormatting xmlns:xm="http://schemas.microsoft.com/office/excel/2006/main">
          <x14:cfRule type="expression" priority="17" id="{41FF02EA-1F58-450E-A0AC-2E9E6394E69B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K181:K192</xm:sqref>
        </x14:conditionalFormatting>
        <x14:conditionalFormatting xmlns:xm="http://schemas.microsoft.com/office/excel/2006/main">
          <x14:cfRule type="expression" priority="16" id="{5F195113-FB57-42E6-94BE-B1E1A4EA98E4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K237:K248</xm:sqref>
        </x14:conditionalFormatting>
        <x14:conditionalFormatting xmlns:xm="http://schemas.microsoft.com/office/excel/2006/main">
          <x14:cfRule type="expression" priority="15" id="{D1EF4DA9-52A9-4D63-A20A-BF2E59897494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K293:K304</xm:sqref>
        </x14:conditionalFormatting>
        <x14:conditionalFormatting xmlns:xm="http://schemas.microsoft.com/office/excel/2006/main">
          <x14:cfRule type="expression" priority="14" id="{F9E00148-D0C7-43F8-91D7-7447F6DD5824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K349:K360</xm:sqref>
        </x14:conditionalFormatting>
        <x14:conditionalFormatting xmlns:xm="http://schemas.microsoft.com/office/excel/2006/main">
          <x14:cfRule type="expression" priority="13" id="{145EF7B2-32BE-4B8C-8DB1-52D4F40C0548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K405:K416</xm:sqref>
        </x14:conditionalFormatting>
        <x14:conditionalFormatting xmlns:xm="http://schemas.microsoft.com/office/excel/2006/main">
          <x14:cfRule type="expression" priority="11" id="{F824357A-66CB-4F13-BEDF-78FA60926EC3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K517:K528</xm:sqref>
        </x14:conditionalFormatting>
        <x14:conditionalFormatting xmlns:xm="http://schemas.microsoft.com/office/excel/2006/main">
          <x14:cfRule type="expression" priority="12" id="{7CE35DEB-B900-4FCB-8F2E-8501AD5C5094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K461:K472</xm:sqref>
        </x14:conditionalFormatting>
        <x14:conditionalFormatting xmlns:xm="http://schemas.microsoft.com/office/excel/2006/main">
          <x14:cfRule type="expression" priority="10" id="{BC021E28-4239-4426-8B8E-6FF7EBAB59F5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K573:K584</xm:sqref>
        </x14:conditionalFormatting>
        <x14:conditionalFormatting xmlns:xm="http://schemas.microsoft.com/office/excel/2006/main">
          <x14:cfRule type="expression" priority="9" id="{FC3F4FEA-B38D-4892-98A1-364B2AC6BBC1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K629:K640</xm:sqref>
        </x14:conditionalFormatting>
        <x14:conditionalFormatting xmlns:xm="http://schemas.microsoft.com/office/excel/2006/main">
          <x14:cfRule type="expression" priority="8" id="{8BC0F926-7708-43A9-BBAA-DDDB7179FB2B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K685:K696</xm:sqref>
        </x14:conditionalFormatting>
        <x14:conditionalFormatting xmlns:xm="http://schemas.microsoft.com/office/excel/2006/main">
          <x14:cfRule type="expression" priority="6" id="{8DDBF75F-7435-40FF-82F6-17B367344E38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K797:K808</xm:sqref>
        </x14:conditionalFormatting>
        <x14:conditionalFormatting xmlns:xm="http://schemas.microsoft.com/office/excel/2006/main">
          <x14:cfRule type="expression" priority="7" id="{3E9726DD-74C3-46FB-BD4E-EE45517EF3A2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K741:K752</xm:sqref>
        </x14:conditionalFormatting>
        <x14:conditionalFormatting xmlns:xm="http://schemas.microsoft.com/office/excel/2006/main">
          <x14:cfRule type="expression" priority="5" id="{8FC00C69-D321-4492-ACA0-710693816AE4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K853:K864</xm:sqref>
        </x14:conditionalFormatting>
        <x14:conditionalFormatting xmlns:xm="http://schemas.microsoft.com/office/excel/2006/main">
          <x14:cfRule type="expression" priority="4" id="{92843D07-1B46-4DC7-ACCB-BA87973671BD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K909:K920</xm:sqref>
        </x14:conditionalFormatting>
        <x14:conditionalFormatting xmlns:xm="http://schemas.microsoft.com/office/excel/2006/main">
          <x14:cfRule type="expression" priority="3" id="{A8E4406C-A014-4ECC-9A53-261130248904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K965:K976</xm:sqref>
        </x14:conditionalFormatting>
        <x14:conditionalFormatting xmlns:xm="http://schemas.microsoft.com/office/excel/2006/main">
          <x14:cfRule type="expression" priority="1" id="{C9279FC1-21C7-49D4-8A5E-BB4DBC64461C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K1077:K1088</xm:sqref>
        </x14:conditionalFormatting>
        <x14:conditionalFormatting xmlns:xm="http://schemas.microsoft.com/office/excel/2006/main">
          <x14:cfRule type="expression" priority="2" id="{909C98CD-DD7D-4736-B255-02ED050293E0}">
            <xm:f>AND('\Projekty\OP KŽP_2017_EE podnikov_výzva 30\OBALOTAVA,a.s\Nové VO\[Predloha_ZNH_aj CKO_aj auditor.xlsm]summary'!#REF!&lt;'\Projekty\OP KŽP_2017_EE podnikov_výzva 30\OBALOTAVA,a.s\Nové VO\[Predloha_ZNH_aj CKO_aj auditor.xlsm]summary'!#REF!,LEFT('\Projekty\OP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K1021:K1032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2019-07-01T12:25:26Z</dcterms:created>
  <dcterms:modified xsi:type="dcterms:W3CDTF">2019-07-02T13:23:02Z</dcterms:modified>
</cp:coreProperties>
</file>